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YLAVXL10\Data$\_SERP\ACTIONS_COMMERCIALES\ProComProd\2026\BONS DE COMMANDE\"/>
    </mc:Choice>
  </mc:AlternateContent>
  <xr:revisionPtr revIDLastSave="0" documentId="13_ncr:1_{089F290F-2BD0-4449-9736-F4C1A293DB48}" xr6:coauthVersionLast="47" xr6:coauthVersionMax="47" xr10:uidLastSave="{00000000-0000-0000-0000-000000000000}"/>
  <bookViews>
    <workbookView xWindow="-110" yWindow="-110" windowWidth="19420" windowHeight="10300" xr2:uid="{4800A9AD-1808-4E4A-BDB2-D3F6F1421318}"/>
  </bookViews>
  <sheets>
    <sheet name="bdc MOTOR OIL" sheetId="4" r:id="rId1"/>
    <sheet name="MOTOR OIL DESCRIPTION" sheetId="5" r:id="rId2"/>
  </sheets>
  <definedNames>
    <definedName name="_xlnm._FilterDatabase" localSheetId="0" hidden="1">'bdc MOTOR OIL'!$A$9:$H$48</definedName>
    <definedName name="_xlnm._FilterDatabase" localSheetId="1" hidden="1">'MOTOR OIL DESCRIPTION'!$A$4:$T$54</definedName>
    <definedName name="_xlnm.Print_Titles" localSheetId="0">'bdc MOTOR OIL'!$1:$9</definedName>
    <definedName name="_xlnm.Print_Titles" localSheetId="1">'MOTOR OIL DESCRIPTION'!$4:$4</definedName>
    <definedName name="_xlnm.Print_Area" localSheetId="1">'MOTOR OIL DESCRIPTION'!$A$4:$T$53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4" l="1"/>
  <c r="M17" i="4" s="1"/>
  <c r="I18" i="4"/>
  <c r="M18" i="4" s="1"/>
  <c r="I19" i="4"/>
  <c r="M19" i="4" s="1"/>
  <c r="I20" i="4"/>
  <c r="M20" i="4" s="1"/>
  <c r="I21" i="4"/>
  <c r="M21" i="4" s="1"/>
  <c r="I22" i="4"/>
  <c r="M22" i="4" s="1"/>
  <c r="I23" i="4"/>
  <c r="M23" i="4" s="1"/>
  <c r="I24" i="4"/>
  <c r="M24" i="4" s="1"/>
  <c r="I25" i="4"/>
  <c r="M25" i="4" s="1"/>
  <c r="I26" i="4"/>
  <c r="M26" i="4" s="1"/>
  <c r="I27" i="4"/>
  <c r="M27" i="4" s="1"/>
  <c r="I28" i="4"/>
  <c r="M28" i="4" s="1"/>
  <c r="I29" i="4"/>
  <c r="M29" i="4" s="1"/>
  <c r="I30" i="4"/>
  <c r="M30" i="4" s="1"/>
  <c r="I31" i="4"/>
  <c r="M31" i="4" s="1"/>
  <c r="I32" i="4"/>
  <c r="M32" i="4" s="1"/>
  <c r="I33" i="4"/>
  <c r="M33" i="4" s="1"/>
  <c r="I34" i="4"/>
  <c r="M34" i="4" s="1"/>
  <c r="I35" i="4"/>
  <c r="M35" i="4" s="1"/>
  <c r="I36" i="4"/>
  <c r="M36" i="4" s="1"/>
  <c r="I37" i="4"/>
  <c r="M37" i="4" s="1"/>
  <c r="I38" i="4"/>
  <c r="M38" i="4" s="1"/>
  <c r="I39" i="4"/>
  <c r="M39" i="4" s="1"/>
  <c r="I40" i="4"/>
  <c r="M40" i="4" s="1"/>
  <c r="I41" i="4"/>
  <c r="M41" i="4" s="1"/>
  <c r="I42" i="4"/>
  <c r="M42" i="4" s="1"/>
  <c r="I43" i="4"/>
  <c r="M43" i="4" s="1"/>
  <c r="I44" i="4"/>
  <c r="M44" i="4" s="1"/>
  <c r="I45" i="4"/>
  <c r="M45" i="4" s="1"/>
  <c r="I46" i="4"/>
  <c r="M46" i="4" s="1"/>
  <c r="I47" i="4"/>
  <c r="M47" i="4" s="1"/>
  <c r="I15" i="4"/>
  <c r="M15" i="4" s="1"/>
  <c r="I16" i="4"/>
  <c r="M16" i="4" s="1"/>
  <c r="I14" i="4"/>
  <c r="M14" i="4" s="1"/>
  <c r="I13" i="4"/>
  <c r="M13" i="4" s="1"/>
  <c r="I11" i="4"/>
  <c r="M11" i="4" s="1"/>
  <c r="I12" i="4"/>
  <c r="M12" i="4" s="1"/>
  <c r="I10" i="4"/>
  <c r="M10" i="4" s="1"/>
  <c r="M48" i="4" l="1"/>
  <c r="L50" i="4" s="1"/>
  <c r="L52" i="4" s="1"/>
</calcChain>
</file>

<file path=xl/sharedStrings.xml><?xml version="1.0" encoding="utf-8"?>
<sst xmlns="http://schemas.openxmlformats.org/spreadsheetml/2006/main" count="883" uniqueCount="171">
  <si>
    <t>Product</t>
  </si>
  <si>
    <t>Grade</t>
  </si>
  <si>
    <t>Volume
in liter</t>
  </si>
  <si>
    <t>ACEA</t>
  </si>
  <si>
    <t>API</t>
  </si>
  <si>
    <t>Ms* VW</t>
  </si>
  <si>
    <t>Ms* Renault</t>
  </si>
  <si>
    <t>Ms* MB</t>
  </si>
  <si>
    <t>Ms* BMW</t>
  </si>
  <si>
    <t>Ms* Volvo</t>
  </si>
  <si>
    <t>Ms* Ford Jaguar
Land Rover</t>
  </si>
  <si>
    <t>Ms* Porsche</t>
  </si>
  <si>
    <t>Ms*
Asian brands</t>
  </si>
  <si>
    <t>Fully retro compatible</t>
  </si>
  <si>
    <t xml:space="preserve">
EUROREPAR
EXPERT</t>
  </si>
  <si>
    <t>10W40</t>
  </si>
  <si>
    <t>A3
B4</t>
  </si>
  <si>
    <t>SL
CF</t>
  </si>
  <si>
    <t>-</t>
  </si>
  <si>
    <t>RN 0700</t>
  </si>
  <si>
    <t>229.1</t>
  </si>
  <si>
    <t>PSA B71 2310</t>
  </si>
  <si>
    <t xml:space="preserve">
EUROREPAR
BEST</t>
  </si>
  <si>
    <t>5W40</t>
  </si>
  <si>
    <t>SP</t>
  </si>
  <si>
    <t>FPW9.55535/10</t>
  </si>
  <si>
    <t>502.00
505.00</t>
  </si>
  <si>
    <t>RN 0710</t>
  </si>
  <si>
    <t>229.5</t>
  </si>
  <si>
    <t>A40</t>
  </si>
  <si>
    <t>FIAT 9.55535-M2/N2/Z2
PSA B71 2296</t>
  </si>
  <si>
    <t xml:space="preserve">
EUROREPAR
C3</t>
  </si>
  <si>
    <t>C3</t>
  </si>
  <si>
    <t>SN</t>
  </si>
  <si>
    <t>FPW9.55535/09</t>
  </si>
  <si>
    <t>505.00
505.01</t>
  </si>
  <si>
    <t>FIAT 9.55535-GH2/S2/T2</t>
  </si>
  <si>
    <t xml:space="preserve">
EUROREPAR
PREMIUM  C2</t>
  </si>
  <si>
    <t>5W30</t>
  </si>
  <si>
    <t>C2</t>
  </si>
  <si>
    <t>B71 2290</t>
  </si>
  <si>
    <t>PSA B71 2290</t>
  </si>
  <si>
    <t>6503204180</t>
  </si>
  <si>
    <r>
      <rPr>
        <sz val="12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EUROREPAR
PREMIUM  C4</t>
    </r>
  </si>
  <si>
    <t>C4</t>
  </si>
  <si>
    <t>RN 0720</t>
  </si>
  <si>
    <t>226.51</t>
  </si>
  <si>
    <t xml:space="preserve"> FIAT 9.55535-S4</t>
  </si>
  <si>
    <t>6503204780</t>
  </si>
  <si>
    <t>6503204980</t>
  </si>
  <si>
    <t xml:space="preserve">
EUROREPAR
PREMIUM RN17</t>
  </si>
  <si>
    <t>RN 17</t>
  </si>
  <si>
    <t xml:space="preserve">
EUROREPAR
PREMIUM  A5/B5</t>
  </si>
  <si>
    <t>A5
B5</t>
  </si>
  <si>
    <t>WSS-M2C913-D</t>
  </si>
  <si>
    <t>6503205580</t>
  </si>
  <si>
    <t>6503205680</t>
  </si>
  <si>
    <t>6503205780</t>
  </si>
  <si>
    <t xml:space="preserve">
EUROREPAR
PREMIUM SUN</t>
  </si>
  <si>
    <t>FPW9.55535/03</t>
  </si>
  <si>
    <t>PSA B71 2290
OV 040 1547 - G30/D30</t>
  </si>
  <si>
    <t>6503206080</t>
  </si>
  <si>
    <t>6503206180</t>
  </si>
  <si>
    <t>6503206280</t>
  </si>
  <si>
    <t xml:space="preserve">
EUROREPAR
PREMIUM  C3</t>
  </si>
  <si>
    <t>229.52
229.51 / .31</t>
  </si>
  <si>
    <t>6503204380</t>
  </si>
  <si>
    <t>6503204480</t>
  </si>
  <si>
    <t>6503204580</t>
  </si>
  <si>
    <t xml:space="preserve">
EUROREPAR
PREMIUM 504/507</t>
  </si>
  <si>
    <t>OV 040 1547
G30/D30</t>
  </si>
  <si>
    <t>504.00
507.00</t>
  </si>
  <si>
    <t>LL-04</t>
  </si>
  <si>
    <t>C30</t>
  </si>
  <si>
    <t>6503205180</t>
  </si>
  <si>
    <t>6503205280</t>
  </si>
  <si>
    <t>6503205380</t>
  </si>
  <si>
    <t xml:space="preserve">
EUROREPAR
PROTECT C2</t>
  </si>
  <si>
    <t>0W30</t>
  </si>
  <si>
    <t>FPW9.55535/02</t>
  </si>
  <si>
    <t>PSA B71 2312
FIAT 9.55535-DS1/GS1/DH1</t>
  </si>
  <si>
    <t>6503206580</t>
  </si>
  <si>
    <t>6503206680</t>
  </si>
  <si>
    <t>6503206780</t>
  </si>
  <si>
    <t xml:space="preserve">
EUROREPAR
PREMIUM C5</t>
  </si>
  <si>
    <t>5W20</t>
  </si>
  <si>
    <t>C5</t>
  </si>
  <si>
    <t>WSS-M2C948-B</t>
  </si>
  <si>
    <t xml:space="preserve">
EUROREPAR
PROTECT F950</t>
  </si>
  <si>
    <t>6503206880</t>
  </si>
  <si>
    <t>WSS-M2C950-A
STJLR.03.5007</t>
  </si>
  <si>
    <t xml:space="preserve">
EUROREPAR
PROTECT 508/509</t>
  </si>
  <si>
    <t>0W20</t>
  </si>
  <si>
    <t>SN Plus</t>
  </si>
  <si>
    <t>508.00
509.00</t>
  </si>
  <si>
    <t>C20</t>
  </si>
  <si>
    <t xml:space="preserve">
EUROREPAR
PROTECT RN17FE</t>
  </si>
  <si>
    <t>RN 17FE</t>
  </si>
  <si>
    <t xml:space="preserve">
EUROREPAR
PROTECT C6</t>
  </si>
  <si>
    <t>C6</t>
  </si>
  <si>
    <t>FPW9.55535/01</t>
  </si>
  <si>
    <t>PSA B71 2010
FIAT 9.55535-DM1/DSX/GSX</t>
  </si>
  <si>
    <t>6503207080</t>
  </si>
  <si>
    <t>6503207280</t>
  </si>
  <si>
    <t xml:space="preserve">
EUROREPAR
PROTECT OV</t>
  </si>
  <si>
    <t>6503207380</t>
  </si>
  <si>
    <t>OV 040 1547
A20</t>
  </si>
  <si>
    <t>229.71</t>
  </si>
  <si>
    <t>RBS0-2AE</t>
  </si>
  <si>
    <t>WSS-M2C954-A1</t>
  </si>
  <si>
    <t>TOYOTA</t>
  </si>
  <si>
    <t>6503207480</t>
  </si>
  <si>
    <t>6503207580</t>
  </si>
  <si>
    <t>Not applicable</t>
  </si>
  <si>
    <t>WWW.EUROREPAR.COM</t>
  </si>
  <si>
    <t>Old DFS P/N</t>
  </si>
  <si>
    <t>Stellantis
Approval</t>
  </si>
  <si>
    <t>Opel
Approval</t>
  </si>
  <si>
    <t>6503202980</t>
  </si>
  <si>
    <t>6503203080</t>
  </si>
  <si>
    <t>6503203180</t>
  </si>
  <si>
    <t>6503203280</t>
  </si>
  <si>
    <t>6503203380</t>
  </si>
  <si>
    <t>6503203480</t>
  </si>
  <si>
    <t>6503203580</t>
  </si>
  <si>
    <t>6503203680</t>
  </si>
  <si>
    <t>6503203780</t>
  </si>
  <si>
    <t>6503203880</t>
  </si>
  <si>
    <t>6503203980</t>
  </si>
  <si>
    <t>6503204080</t>
  </si>
  <si>
    <t>6503204680</t>
  </si>
  <si>
    <t>6503204880</t>
  </si>
  <si>
    <t>6503205880</t>
  </si>
  <si>
    <t>6503205480</t>
  </si>
  <si>
    <t>6503205980</t>
  </si>
  <si>
    <t>6503204280</t>
  </si>
  <si>
    <t>6503205080</t>
  </si>
  <si>
    <t>6503206480</t>
  </si>
  <si>
    <t>6503206380</t>
  </si>
  <si>
    <t>6503207680</t>
  </si>
  <si>
    <t>6503207780</t>
  </si>
  <si>
    <t>6503206980</t>
  </si>
  <si>
    <t>6503207180</t>
  </si>
  <si>
    <t>Status</t>
  </si>
  <si>
    <t>pas disponible
niet beschikbaar</t>
  </si>
  <si>
    <t>Référence à commander
Referentie te bestellen</t>
  </si>
  <si>
    <t>1690919580</t>
  </si>
  <si>
    <t>1635764280</t>
  </si>
  <si>
    <t>1635764780</t>
  </si>
  <si>
    <t>1635765680</t>
  </si>
  <si>
    <t>1635766080</t>
  </si>
  <si>
    <t>1635766280</t>
  </si>
  <si>
    <t>1635764880</t>
  </si>
  <si>
    <t>1635765580</t>
  </si>
  <si>
    <t>1639368680</t>
  </si>
  <si>
    <t>HUILES / OLIËN</t>
  </si>
  <si>
    <t>Références
Referenties</t>
  </si>
  <si>
    <t>PVP HTVA
VP Excl. BTW</t>
  </si>
  <si>
    <t>conditionnement
verpakking</t>
  </si>
  <si>
    <t>Quantité
Aantal</t>
  </si>
  <si>
    <t>X</t>
  </si>
  <si>
    <t>MONTANT TOTAL/TOTAALBEDRAG</t>
  </si>
  <si>
    <t>Cheque Distrigo</t>
  </si>
  <si>
    <t>CHÈQUE DISTRIGO    
DISTRIGO CHEQUE</t>
  </si>
  <si>
    <t>€</t>
  </si>
  <si>
    <t>Prix net (6K)
Nettoprijs (6K)</t>
  </si>
  <si>
    <t>REMISE
KORTING</t>
  </si>
  <si>
    <t>25/03/2026 --&gt; 01/04/2026</t>
  </si>
  <si>
    <t>Vos coordonnées</t>
  </si>
  <si>
    <t>Uw gegevens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</si>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</sst>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#,##0.00\ &quot;€&quot;"/>
    <numFmt numFmtId="165" formatCode="0.00\ \€"/>
  </numFmts>
  <fonts count="3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6"/>
      <color theme="0" tint="-4.9989318521683403E-2"/>
      <name val="Gotham Rounded Medium"/>
      <family val="3"/>
    </font>
    <font>
      <b/>
      <sz val="14"/>
      <color theme="0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theme="9" tint="-0.249977111117893"/>
      <name val="Calibri"/>
      <family val="2"/>
      <scheme val="minor"/>
    </font>
    <font>
      <sz val="20"/>
      <color theme="5"/>
      <name val="Calibri"/>
      <family val="2"/>
      <scheme val="minor"/>
    </font>
    <font>
      <sz val="16"/>
      <color rgb="FFFF0000"/>
      <name val="Calibri"/>
      <family val="2"/>
      <scheme val="minor"/>
    </font>
    <font>
      <sz val="10"/>
      <color indexed="8"/>
      <name val="Arial"/>
      <family val="2"/>
    </font>
    <font>
      <b/>
      <sz val="28"/>
      <color theme="0"/>
      <name val="Calibri Light"/>
      <family val="2"/>
      <scheme val="major"/>
    </font>
    <font>
      <sz val="16"/>
      <color theme="0"/>
      <name val="Calibri Light"/>
      <family val="2"/>
      <scheme val="maj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6"/>
      <name val="Calibri"/>
      <family val="2"/>
      <scheme val="minor"/>
    </font>
    <font>
      <sz val="8"/>
      <name val="Arial"/>
      <family val="2"/>
    </font>
    <font>
      <b/>
      <sz val="9"/>
      <color theme="0"/>
      <name val="Arial"/>
      <family val="2"/>
    </font>
    <font>
      <b/>
      <sz val="8"/>
      <color theme="0"/>
      <name val="Arial"/>
      <family val="2"/>
    </font>
    <font>
      <sz val="18.7"/>
      <color rgb="FF000000"/>
      <name val="Arial"/>
      <family val="2"/>
    </font>
    <font>
      <b/>
      <sz val="11"/>
      <color theme="0"/>
      <name val="Arial"/>
      <family val="2"/>
    </font>
    <font>
      <b/>
      <sz val="7"/>
      <color rgb="FFFFFFFF"/>
      <name val="Arial"/>
      <family val="2"/>
    </font>
    <font>
      <sz val="7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9530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E492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3471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 style="medium">
        <color theme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1"/>
      </top>
      <bottom style="medium">
        <color theme="1"/>
      </bottom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medium">
        <color theme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1"/>
      </bottom>
      <diagonal/>
    </border>
    <border>
      <left style="thin">
        <color theme="0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medium">
        <color theme="1"/>
      </bottom>
      <diagonal/>
    </border>
    <border>
      <left style="thin">
        <color rgb="FFF79646"/>
      </left>
      <right/>
      <top style="thin">
        <color rgb="FFF79646"/>
      </top>
      <bottom style="thin">
        <color rgb="FFF79646"/>
      </bottom>
      <diagonal/>
    </border>
    <border>
      <left/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A4F1C"/>
      </left>
      <right/>
      <top style="thin">
        <color rgb="FFCA4F1C"/>
      </top>
      <bottom/>
      <diagonal/>
    </border>
    <border>
      <left/>
      <right style="thin">
        <color rgb="FFCA4F1C"/>
      </right>
      <top style="thin">
        <color rgb="FFCA4F1C"/>
      </top>
      <bottom/>
      <diagonal/>
    </border>
    <border>
      <left style="thin">
        <color rgb="FFCA4F1C"/>
      </left>
      <right/>
      <top/>
      <bottom/>
      <diagonal/>
    </border>
    <border>
      <left/>
      <right style="thin">
        <color rgb="FFCA4F1C"/>
      </right>
      <top/>
      <bottom/>
      <diagonal/>
    </border>
    <border>
      <left style="thin">
        <color rgb="FFCA4F1C"/>
      </left>
      <right/>
      <top/>
      <bottom style="thin">
        <color rgb="FFCA4F1C"/>
      </bottom>
      <diagonal/>
    </border>
    <border>
      <left/>
      <right style="thin">
        <color rgb="FFCA4F1C"/>
      </right>
      <top/>
      <bottom style="thin">
        <color rgb="FFCA4F1C"/>
      </bottom>
      <diagonal/>
    </border>
    <border>
      <left/>
      <right style="thin">
        <color rgb="FFCA4F1C"/>
      </right>
      <top/>
      <bottom style="thin">
        <color theme="0"/>
      </bottom>
      <diagonal/>
    </border>
    <border>
      <left/>
      <right style="thin">
        <color rgb="FFCA4F1C"/>
      </right>
      <top style="thin">
        <color theme="0"/>
      </top>
      <bottom style="thin">
        <color theme="0"/>
      </bottom>
      <diagonal/>
    </border>
    <border>
      <left/>
      <right/>
      <top style="thin">
        <color rgb="FFCA4F1C"/>
      </top>
      <bottom/>
      <diagonal/>
    </border>
    <border>
      <left/>
      <right/>
      <top/>
      <bottom style="thin">
        <color rgb="FFCA4F1C"/>
      </bottom>
      <diagonal/>
    </border>
    <border>
      <left style="thin">
        <color rgb="FFCA4F1C"/>
      </left>
      <right/>
      <top style="thin">
        <color rgb="FFCA4F1C"/>
      </top>
      <bottom style="thin">
        <color rgb="FFCA4F1C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7" fillId="0" borderId="0"/>
  </cellStyleXfs>
  <cellXfs count="231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4" borderId="6" xfId="0" quotePrefix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/>
    </xf>
    <xf numFmtId="0" fontId="8" fillId="3" borderId="6" xfId="0" quotePrefix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7" fillId="0" borderId="0" xfId="0" applyFont="1"/>
    <xf numFmtId="0" fontId="7" fillId="3" borderId="8" xfId="0" applyFont="1" applyFill="1" applyBorder="1" applyAlignment="1">
      <alignment horizontal="center" vertical="center"/>
    </xf>
    <xf numFmtId="0" fontId="9" fillId="3" borderId="6" xfId="0" quotePrefix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1" fillId="2" borderId="0" xfId="1" applyFont="1" applyFill="1" applyAlignment="1">
      <alignment horizontal="right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7" fillId="3" borderId="28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 wrapText="1"/>
    </xf>
    <xf numFmtId="0" fontId="0" fillId="0" borderId="30" xfId="0" applyBorder="1"/>
    <xf numFmtId="49" fontId="13" fillId="3" borderId="24" xfId="0" applyNumberFormat="1" applyFont="1" applyFill="1" applyBorder="1" applyAlignment="1">
      <alignment horizontal="center" vertical="center"/>
    </xf>
    <xf numFmtId="49" fontId="14" fillId="4" borderId="6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/>
    </xf>
    <xf numFmtId="49" fontId="14" fillId="3" borderId="12" xfId="0" applyNumberFormat="1" applyFont="1" applyFill="1" applyBorder="1" applyAlignment="1">
      <alignment horizontal="center" vertical="center"/>
    </xf>
    <xf numFmtId="49" fontId="15" fillId="4" borderId="3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/>
    </xf>
    <xf numFmtId="49" fontId="14" fillId="4" borderId="12" xfId="0" applyNumberFormat="1" applyFont="1" applyFill="1" applyBorder="1" applyAlignment="1">
      <alignment horizontal="center" vertical="center"/>
    </xf>
    <xf numFmtId="49" fontId="14" fillId="3" borderId="9" xfId="0" applyNumberFormat="1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/>
    </xf>
    <xf numFmtId="49" fontId="14" fillId="3" borderId="6" xfId="0" applyNumberFormat="1" applyFont="1" applyFill="1" applyBorder="1" applyAlignment="1">
      <alignment horizontal="center" vertical="center"/>
    </xf>
    <xf numFmtId="49" fontId="13" fillId="4" borderId="12" xfId="0" applyNumberFormat="1" applyFont="1" applyFill="1" applyBorder="1" applyAlignment="1">
      <alignment horizontal="center" vertical="center"/>
    </xf>
    <xf numFmtId="49" fontId="13" fillId="3" borderId="3" xfId="0" applyNumberFormat="1" applyFont="1" applyFill="1" applyBorder="1" applyAlignment="1">
      <alignment horizontal="center" vertical="center"/>
    </xf>
    <xf numFmtId="49" fontId="13" fillId="4" borderId="6" xfId="0" applyNumberFormat="1" applyFont="1" applyFill="1" applyBorder="1" applyAlignment="1">
      <alignment horizontal="center" vertical="center"/>
    </xf>
    <xf numFmtId="49" fontId="13" fillId="4" borderId="3" xfId="0" applyNumberFormat="1" applyFont="1" applyFill="1" applyBorder="1" applyAlignment="1">
      <alignment horizontal="center" vertical="center"/>
    </xf>
    <xf numFmtId="49" fontId="15" fillId="3" borderId="6" xfId="0" applyNumberFormat="1" applyFont="1" applyFill="1" applyBorder="1" applyAlignment="1">
      <alignment horizontal="center" vertical="center"/>
    </xf>
    <xf numFmtId="49" fontId="15" fillId="4" borderId="12" xfId="0" applyNumberFormat="1" applyFont="1" applyFill="1" applyBorder="1" applyAlignment="1">
      <alignment horizontal="center" vertical="center"/>
    </xf>
    <xf numFmtId="49" fontId="15" fillId="4" borderId="6" xfId="0" applyNumberFormat="1" applyFont="1" applyFill="1" applyBorder="1" applyAlignment="1">
      <alignment horizontal="center" vertical="center"/>
    </xf>
    <xf numFmtId="49" fontId="14" fillId="4" borderId="9" xfId="0" applyNumberFormat="1" applyFont="1" applyFill="1" applyBorder="1" applyAlignment="1">
      <alignment horizontal="center" vertical="center"/>
    </xf>
    <xf numFmtId="49" fontId="15" fillId="4" borderId="20" xfId="0" applyNumberFormat="1" applyFont="1" applyFill="1" applyBorder="1" applyAlignment="1">
      <alignment horizontal="center" vertical="center"/>
    </xf>
    <xf numFmtId="49" fontId="14" fillId="3" borderId="3" xfId="0" applyNumberFormat="1" applyFont="1" applyFill="1" applyBorder="1" applyAlignment="1">
      <alignment horizontal="center" vertical="center" wrapText="1"/>
    </xf>
    <xf numFmtId="49" fontId="14" fillId="4" borderId="16" xfId="0" applyNumberFormat="1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3" borderId="16" xfId="0" applyNumberFormat="1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49" fontId="16" fillId="4" borderId="3" xfId="0" applyNumberFormat="1" applyFont="1" applyFill="1" applyBorder="1" applyAlignment="1">
      <alignment horizontal="center" vertical="center" wrapText="1"/>
    </xf>
    <xf numFmtId="49" fontId="16" fillId="4" borderId="6" xfId="0" applyNumberFormat="1" applyFont="1" applyFill="1" applyBorder="1" applyAlignment="1">
      <alignment horizontal="center" vertical="center" wrapText="1"/>
    </xf>
    <xf numFmtId="49" fontId="16" fillId="3" borderId="3" xfId="0" applyNumberFormat="1" applyFont="1" applyFill="1" applyBorder="1" applyAlignment="1">
      <alignment horizontal="center" vertical="center" wrapText="1"/>
    </xf>
    <xf numFmtId="49" fontId="16" fillId="3" borderId="12" xfId="0" applyNumberFormat="1" applyFont="1" applyFill="1" applyBorder="1" applyAlignment="1">
      <alignment horizontal="center" vertical="center" wrapText="1"/>
    </xf>
    <xf numFmtId="49" fontId="16" fillId="4" borderId="12" xfId="0" applyNumberFormat="1" applyFont="1" applyFill="1" applyBorder="1" applyAlignment="1">
      <alignment horizontal="center" vertical="center" wrapText="1"/>
    </xf>
    <xf numFmtId="49" fontId="16" fillId="3" borderId="24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/>
    </xf>
    <xf numFmtId="49" fontId="4" fillId="3" borderId="12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12" xfId="0" applyNumberFormat="1" applyFont="1" applyFill="1" applyBorder="1" applyAlignment="1">
      <alignment horizontal="center" vertical="center"/>
    </xf>
    <xf numFmtId="49" fontId="4" fillId="3" borderId="9" xfId="0" applyNumberFormat="1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/>
    </xf>
    <xf numFmtId="49" fontId="4" fillId="4" borderId="9" xfId="0" applyNumberFormat="1" applyFont="1" applyFill="1" applyBorder="1" applyAlignment="1">
      <alignment horizontal="center" vertical="center"/>
    </xf>
    <xf numFmtId="49" fontId="4" fillId="4" borderId="20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4" borderId="16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 wrapText="1"/>
    </xf>
    <xf numFmtId="49" fontId="4" fillId="3" borderId="16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6" borderId="0" xfId="0" applyFont="1" applyFill="1" applyAlignment="1">
      <alignment horizontal="center"/>
    </xf>
    <xf numFmtId="44" fontId="1" fillId="6" borderId="0" xfId="0" applyNumberFormat="1" applyFont="1" applyFill="1" applyAlignment="1">
      <alignment horizontal="center"/>
    </xf>
    <xf numFmtId="0" fontId="1" fillId="6" borderId="0" xfId="0" applyFont="1" applyFill="1" applyAlignment="1">
      <alignment horizontal="right"/>
    </xf>
    <xf numFmtId="0" fontId="0" fillId="6" borderId="0" xfId="0" applyFill="1"/>
    <xf numFmtId="0" fontId="20" fillId="7" borderId="6" xfId="2" applyFont="1" applyFill="1" applyBorder="1" applyAlignment="1">
      <alignment horizontal="center" vertical="center" wrapText="1"/>
    </xf>
    <xf numFmtId="0" fontId="21" fillId="7" borderId="6" xfId="2" applyFont="1" applyFill="1" applyBorder="1" applyAlignment="1">
      <alignment horizontal="center" vertical="center" wrapText="1"/>
    </xf>
    <xf numFmtId="0" fontId="22" fillId="7" borderId="6" xfId="2" applyFont="1" applyFill="1" applyBorder="1" applyAlignment="1">
      <alignment horizontal="center" vertical="center" wrapText="1"/>
    </xf>
    <xf numFmtId="164" fontId="4" fillId="3" borderId="24" xfId="0" applyNumberFormat="1" applyFont="1" applyFill="1" applyBorder="1" applyAlignment="1">
      <alignment vertical="center" wrapText="1"/>
    </xf>
    <xf numFmtId="44" fontId="4" fillId="3" borderId="24" xfId="0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center"/>
    </xf>
    <xf numFmtId="0" fontId="4" fillId="8" borderId="24" xfId="0" applyFont="1" applyFill="1" applyBorder="1" applyAlignment="1">
      <alignment horizontal="right" vertical="center" wrapText="1"/>
    </xf>
    <xf numFmtId="0" fontId="4" fillId="8" borderId="24" xfId="0" applyFont="1" applyFill="1" applyBorder="1" applyAlignment="1">
      <alignment horizontal="center" vertical="center" wrapText="1"/>
    </xf>
    <xf numFmtId="0" fontId="4" fillId="8" borderId="35" xfId="0" applyFont="1" applyFill="1" applyBorder="1" applyAlignment="1">
      <alignment horizontal="center" vertical="center" wrapText="1"/>
    </xf>
    <xf numFmtId="44" fontId="4" fillId="3" borderId="32" xfId="0" applyNumberFormat="1" applyFont="1" applyFill="1" applyBorder="1" applyAlignment="1">
      <alignment vertical="center" wrapText="1"/>
    </xf>
    <xf numFmtId="0" fontId="4" fillId="8" borderId="32" xfId="0" applyFont="1" applyFill="1" applyBorder="1" applyAlignment="1">
      <alignment horizontal="right" vertical="center" wrapText="1"/>
    </xf>
    <xf numFmtId="0" fontId="4" fillId="8" borderId="32" xfId="0" applyFont="1" applyFill="1" applyBorder="1" applyAlignment="1">
      <alignment horizontal="center" vertical="center" wrapText="1"/>
    </xf>
    <xf numFmtId="0" fontId="4" fillId="8" borderId="36" xfId="0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14" fillId="3" borderId="6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/>
    </xf>
    <xf numFmtId="49" fontId="15" fillId="3" borderId="3" xfId="0" applyNumberFormat="1" applyFont="1" applyFill="1" applyBorder="1" applyAlignment="1">
      <alignment horizontal="center" vertical="center"/>
    </xf>
    <xf numFmtId="49" fontId="14" fillId="3" borderId="3" xfId="0" applyNumberFormat="1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49" fontId="15" fillId="3" borderId="20" xfId="0" applyNumberFormat="1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49" fontId="15" fillId="3" borderId="12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164" fontId="4" fillId="3" borderId="32" xfId="0" applyNumberFormat="1" applyFont="1" applyFill="1" applyBorder="1" applyAlignment="1">
      <alignment vertical="center" wrapText="1"/>
    </xf>
    <xf numFmtId="44" fontId="4" fillId="3" borderId="34" xfId="0" applyNumberFormat="1" applyFont="1" applyFill="1" applyBorder="1" applyAlignment="1">
      <alignment vertical="center" wrapText="1"/>
    </xf>
    <xf numFmtId="0" fontId="4" fillId="8" borderId="34" xfId="0" applyFont="1" applyFill="1" applyBorder="1" applyAlignment="1">
      <alignment horizontal="right" vertical="center" wrapText="1"/>
    </xf>
    <xf numFmtId="0" fontId="4" fillId="8" borderId="34" xfId="0" applyFont="1" applyFill="1" applyBorder="1" applyAlignment="1">
      <alignment horizontal="center" vertical="center" wrapText="1"/>
    </xf>
    <xf numFmtId="0" fontId="4" fillId="8" borderId="39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49" fontId="4" fillId="3" borderId="20" xfId="0" applyNumberFormat="1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49" fontId="4" fillId="3" borderId="32" xfId="0" applyNumberFormat="1" applyFont="1" applyFill="1" applyBorder="1" applyAlignment="1">
      <alignment horizontal="center" vertical="center"/>
    </xf>
    <xf numFmtId="49" fontId="14" fillId="3" borderId="32" xfId="0" applyNumberFormat="1" applyFont="1" applyFill="1" applyBorder="1" applyAlignment="1">
      <alignment horizontal="center" vertical="center"/>
    </xf>
    <xf numFmtId="49" fontId="23" fillId="4" borderId="12" xfId="0" applyNumberFormat="1" applyFont="1" applyFill="1" applyBorder="1" applyAlignment="1">
      <alignment horizontal="center" vertical="center" wrapText="1"/>
    </xf>
    <xf numFmtId="49" fontId="23" fillId="4" borderId="3" xfId="0" applyNumberFormat="1" applyFont="1" applyFill="1" applyBorder="1" applyAlignment="1">
      <alignment horizontal="center" vertical="center" wrapText="1"/>
    </xf>
    <xf numFmtId="49" fontId="23" fillId="4" borderId="6" xfId="0" applyNumberFormat="1" applyFont="1" applyFill="1" applyBorder="1" applyAlignment="1">
      <alignment horizontal="center" vertical="center" wrapText="1"/>
    </xf>
    <xf numFmtId="49" fontId="4" fillId="3" borderId="24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4" fillId="8" borderId="31" xfId="0" applyFont="1" applyFill="1" applyBorder="1" applyAlignment="1">
      <alignment horizontal="center" vertical="center" wrapText="1"/>
    </xf>
    <xf numFmtId="165" fontId="25" fillId="9" borderId="6" xfId="0" applyNumberFormat="1" applyFont="1" applyFill="1" applyBorder="1" applyAlignment="1">
      <alignment horizontal="center" vertical="center" wrapText="1" shrinkToFit="1"/>
    </xf>
    <xf numFmtId="165" fontId="26" fillId="9" borderId="6" xfId="0" applyNumberFormat="1" applyFont="1" applyFill="1" applyBorder="1" applyAlignment="1">
      <alignment horizontal="center" vertical="center" wrapText="1" shrinkToFit="1"/>
    </xf>
    <xf numFmtId="0" fontId="27" fillId="0" borderId="41" xfId="0" applyFont="1" applyBorder="1" applyAlignment="1">
      <alignment horizontal="center" vertical="center" wrapText="1" readingOrder="1"/>
    </xf>
    <xf numFmtId="6" fontId="27" fillId="0" borderId="42" xfId="0" applyNumberFormat="1" applyFont="1" applyBorder="1" applyAlignment="1">
      <alignment horizontal="center" vertical="center" wrapText="1" readingOrder="1"/>
    </xf>
    <xf numFmtId="0" fontId="5" fillId="8" borderId="0" xfId="0" applyFont="1" applyFill="1" applyAlignment="1">
      <alignment horizontal="center" vertical="center" wrapText="1"/>
    </xf>
    <xf numFmtId="0" fontId="28" fillId="7" borderId="6" xfId="2" applyFont="1" applyFill="1" applyBorder="1" applyAlignment="1">
      <alignment horizontal="center" vertical="center" wrapText="1"/>
    </xf>
    <xf numFmtId="0" fontId="29" fillId="9" borderId="43" xfId="0" applyFont="1" applyFill="1" applyBorder="1" applyAlignment="1">
      <alignment horizontal="center" vertical="center" wrapText="1"/>
    </xf>
    <xf numFmtId="9" fontId="4" fillId="3" borderId="24" xfId="0" applyNumberFormat="1" applyFont="1" applyFill="1" applyBorder="1" applyAlignment="1">
      <alignment horizontal="center" vertical="center" wrapText="1"/>
    </xf>
    <xf numFmtId="9" fontId="4" fillId="3" borderId="32" xfId="0" applyNumberFormat="1" applyFont="1" applyFill="1" applyBorder="1" applyAlignment="1">
      <alignment horizontal="center" vertical="center" wrapText="1"/>
    </xf>
    <xf numFmtId="164" fontId="4" fillId="3" borderId="24" xfId="0" applyNumberFormat="1" applyFont="1" applyFill="1" applyBorder="1" applyAlignment="1">
      <alignment horizontal="center" vertical="center" wrapText="1"/>
    </xf>
    <xf numFmtId="9" fontId="4" fillId="3" borderId="34" xfId="0" applyNumberFormat="1" applyFont="1" applyFill="1" applyBorder="1" applyAlignment="1">
      <alignment horizontal="center" vertical="center" wrapText="1"/>
    </xf>
    <xf numFmtId="164" fontId="4" fillId="3" borderId="12" xfId="0" applyNumberFormat="1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right" vertical="center"/>
    </xf>
    <xf numFmtId="0" fontId="24" fillId="0" borderId="46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/>
    </xf>
    <xf numFmtId="0" fontId="30" fillId="0" borderId="49" xfId="0" applyFont="1" applyBorder="1" applyAlignment="1">
      <alignment vertical="center"/>
    </xf>
    <xf numFmtId="0" fontId="30" fillId="0" borderId="48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24" fillId="0" borderId="48" xfId="0" applyFont="1" applyBorder="1" applyAlignment="1">
      <alignment horizontal="right" vertical="center" wrapText="1"/>
    </xf>
    <xf numFmtId="0" fontId="24" fillId="0" borderId="54" xfId="0" applyFont="1" applyBorder="1" applyAlignment="1">
      <alignment horizontal="right" vertical="center"/>
    </xf>
    <xf numFmtId="0" fontId="30" fillId="0" borderId="53" xfId="0" applyFont="1" applyBorder="1" applyAlignment="1">
      <alignment vertical="center"/>
    </xf>
    <xf numFmtId="0" fontId="4" fillId="8" borderId="0" xfId="0" applyFont="1" applyFill="1" applyAlignment="1">
      <alignment horizontal="center" vertical="center" wrapText="1"/>
    </xf>
    <xf numFmtId="0" fontId="4" fillId="8" borderId="31" xfId="0" applyFont="1" applyFill="1" applyBorder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8" fillId="7" borderId="0" xfId="2" applyFont="1" applyFill="1" applyAlignment="1">
      <alignment horizontal="center" vertical="center"/>
    </xf>
    <xf numFmtId="0" fontId="18" fillId="7" borderId="47" xfId="2" applyFont="1" applyFill="1" applyBorder="1" applyAlignment="1">
      <alignment horizontal="center" vertical="center"/>
    </xf>
    <xf numFmtId="0" fontId="18" fillId="7" borderId="30" xfId="2" applyFont="1" applyFill="1" applyBorder="1" applyAlignment="1">
      <alignment horizontal="center" vertical="center"/>
    </xf>
    <xf numFmtId="0" fontId="18" fillId="7" borderId="50" xfId="2" applyFont="1" applyFill="1" applyBorder="1" applyAlignment="1">
      <alignment horizontal="center" vertical="center"/>
    </xf>
    <xf numFmtId="14" fontId="19" fillId="7" borderId="29" xfId="2" quotePrefix="1" applyNumberFormat="1" applyFont="1" applyFill="1" applyBorder="1" applyAlignment="1">
      <alignment horizontal="center" vertical="center"/>
    </xf>
    <xf numFmtId="14" fontId="19" fillId="7" borderId="37" xfId="2" quotePrefix="1" applyNumberFormat="1" applyFont="1" applyFill="1" applyBorder="1" applyAlignment="1">
      <alignment horizontal="center" vertical="center"/>
    </xf>
    <xf numFmtId="14" fontId="19" fillId="7" borderId="51" xfId="2" quotePrefix="1" applyNumberFormat="1" applyFont="1" applyFill="1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30" fillId="0" borderId="52" xfId="0" applyFont="1" applyBorder="1" applyAlignment="1">
      <alignment horizontal="center" vertical="center"/>
    </xf>
    <xf numFmtId="0" fontId="30" fillId="0" borderId="45" xfId="0" applyFont="1" applyBorder="1" applyAlignment="1">
      <alignment horizontal="center" vertical="center"/>
    </xf>
    <xf numFmtId="0" fontId="30" fillId="0" borderId="4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47" xfId="0" applyFont="1" applyBorder="1" applyAlignment="1">
      <alignment horizontal="center" vertical="center"/>
    </xf>
    <xf numFmtId="0" fontId="30" fillId="0" borderId="48" xfId="0" applyFont="1" applyBorder="1" applyAlignment="1">
      <alignment horizontal="center" vertical="center"/>
    </xf>
    <xf numFmtId="0" fontId="30" fillId="0" borderId="53" xfId="0" applyFont="1" applyBorder="1" applyAlignment="1">
      <alignment horizontal="center" vertical="center"/>
    </xf>
    <xf numFmtId="0" fontId="30" fillId="0" borderId="4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3">
    <cellStyle name="Lien hypertexte" xfId="1" builtinId="8"/>
    <cellStyle name="Normal" xfId="0" builtinId="0"/>
    <cellStyle name="Normal_Feuil1" xfId="2" xr:uid="{79F3D5C5-24AE-4D46-88C3-519B494074AC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png"/><Relationship Id="rId13" Type="http://schemas.openxmlformats.org/officeDocument/2006/relationships/image" Target="../media/image32.png"/><Relationship Id="rId18" Type="http://schemas.openxmlformats.org/officeDocument/2006/relationships/image" Target="../media/image37.png"/><Relationship Id="rId3" Type="http://schemas.openxmlformats.org/officeDocument/2006/relationships/image" Target="../media/image22.png"/><Relationship Id="rId7" Type="http://schemas.openxmlformats.org/officeDocument/2006/relationships/image" Target="../media/image26.png"/><Relationship Id="rId12" Type="http://schemas.openxmlformats.org/officeDocument/2006/relationships/image" Target="../media/image31.png"/><Relationship Id="rId17" Type="http://schemas.openxmlformats.org/officeDocument/2006/relationships/image" Target="../media/image36.png"/><Relationship Id="rId2" Type="http://schemas.openxmlformats.org/officeDocument/2006/relationships/image" Target="../media/image21.png"/><Relationship Id="rId16" Type="http://schemas.openxmlformats.org/officeDocument/2006/relationships/image" Target="../media/image35.jpeg"/><Relationship Id="rId1" Type="http://schemas.openxmlformats.org/officeDocument/2006/relationships/image" Target="../media/image20.jpeg"/><Relationship Id="rId6" Type="http://schemas.openxmlformats.org/officeDocument/2006/relationships/image" Target="../media/image25.png"/><Relationship Id="rId11" Type="http://schemas.openxmlformats.org/officeDocument/2006/relationships/image" Target="../media/image30.png"/><Relationship Id="rId5" Type="http://schemas.openxmlformats.org/officeDocument/2006/relationships/image" Target="../media/image24.png"/><Relationship Id="rId15" Type="http://schemas.openxmlformats.org/officeDocument/2006/relationships/image" Target="../media/image34.jpeg"/><Relationship Id="rId10" Type="http://schemas.openxmlformats.org/officeDocument/2006/relationships/image" Target="../media/image29.png"/><Relationship Id="rId4" Type="http://schemas.openxmlformats.org/officeDocument/2006/relationships/image" Target="../media/image23.png"/><Relationship Id="rId9" Type="http://schemas.openxmlformats.org/officeDocument/2006/relationships/image" Target="../media/image28.png"/><Relationship Id="rId14" Type="http://schemas.openxmlformats.org/officeDocument/2006/relationships/image" Target="../media/image3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498881</xdr:colOff>
      <xdr:row>27</xdr:row>
      <xdr:rowOff>254519</xdr:rowOff>
    </xdr:from>
    <xdr:to>
      <xdr:col>0</xdr:col>
      <xdr:colOff>1128237</xdr:colOff>
      <xdr:row>28</xdr:row>
      <xdr:rowOff>460856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22F99FF-3294-4176-93B8-59F01B144D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EFC"/>
            </a:clrFrom>
            <a:clrTo>
              <a:srgbClr val="FFFE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56" b="5756"/>
        <a:stretch/>
      </xdr:blipFill>
      <xdr:spPr>
        <a:xfrm>
          <a:off x="498881" y="18505958"/>
          <a:ext cx="629356" cy="783610"/>
        </a:xfrm>
        <a:prstGeom prst="rect">
          <a:avLst/>
        </a:prstGeom>
      </xdr:spPr>
    </xdr:pic>
    <xdr:clientData/>
  </xdr:twoCellAnchor>
  <xdr:twoCellAnchor editAs="oneCell">
    <xdr:from>
      <xdr:col>0</xdr:col>
      <xdr:colOff>639072</xdr:colOff>
      <xdr:row>30</xdr:row>
      <xdr:rowOff>297747</xdr:rowOff>
    </xdr:from>
    <xdr:to>
      <xdr:col>0</xdr:col>
      <xdr:colOff>1235040</xdr:colOff>
      <xdr:row>31</xdr:row>
      <xdr:rowOff>553160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5857735-678D-4584-9D2D-4A486D5DA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072" y="20281005"/>
          <a:ext cx="595968" cy="832685"/>
        </a:xfrm>
        <a:prstGeom prst="rect">
          <a:avLst/>
        </a:prstGeom>
      </xdr:spPr>
    </xdr:pic>
    <xdr:clientData/>
  </xdr:twoCellAnchor>
  <xdr:twoCellAnchor editAs="oneCell">
    <xdr:from>
      <xdr:col>0</xdr:col>
      <xdr:colOff>501651</xdr:colOff>
      <xdr:row>20</xdr:row>
      <xdr:rowOff>355839</xdr:rowOff>
    </xdr:from>
    <xdr:to>
      <xdr:col>0</xdr:col>
      <xdr:colOff>1178381</xdr:colOff>
      <xdr:row>21</xdr:row>
      <xdr:rowOff>521701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393FD1B-3791-4603-B90B-DB5256EAAC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569" b="9569"/>
        <a:stretch/>
      </xdr:blipFill>
      <xdr:spPr>
        <a:xfrm>
          <a:off x="501651" y="12824930"/>
          <a:ext cx="676730" cy="743135"/>
        </a:xfrm>
        <a:prstGeom prst="rect">
          <a:avLst/>
        </a:prstGeom>
      </xdr:spPr>
    </xdr:pic>
    <xdr:clientData/>
  </xdr:twoCellAnchor>
  <xdr:twoCellAnchor editAs="oneCell">
    <xdr:from>
      <xdr:col>0</xdr:col>
      <xdr:colOff>547467</xdr:colOff>
      <xdr:row>33</xdr:row>
      <xdr:rowOff>193757</xdr:rowOff>
    </xdr:from>
    <xdr:to>
      <xdr:col>0</xdr:col>
      <xdr:colOff>1249261</xdr:colOff>
      <xdr:row>34</xdr:row>
      <xdr:rowOff>563350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BD83110B-3202-4CDD-A5E6-36C28B036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467" y="21908833"/>
          <a:ext cx="701794" cy="946865"/>
        </a:xfrm>
        <a:prstGeom prst="rect">
          <a:avLst/>
        </a:prstGeom>
      </xdr:spPr>
    </xdr:pic>
    <xdr:clientData/>
  </xdr:twoCellAnchor>
  <xdr:twoCellAnchor editAs="oneCell">
    <xdr:from>
      <xdr:col>0</xdr:col>
      <xdr:colOff>434711</xdr:colOff>
      <xdr:row>24</xdr:row>
      <xdr:rowOff>155864</xdr:rowOff>
    </xdr:from>
    <xdr:to>
      <xdr:col>0</xdr:col>
      <xdr:colOff>1409425</xdr:colOff>
      <xdr:row>25</xdr:row>
      <xdr:rowOff>541861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722582A-4D64-49BF-B5EA-FE9FC11A9E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02" b="5945"/>
        <a:stretch/>
      </xdr:blipFill>
      <xdr:spPr>
        <a:xfrm>
          <a:off x="434711" y="16386849"/>
          <a:ext cx="974714" cy="1107588"/>
        </a:xfrm>
        <a:prstGeom prst="rect">
          <a:avLst/>
        </a:prstGeom>
      </xdr:spPr>
    </xdr:pic>
    <xdr:clientData/>
  </xdr:twoCellAnchor>
  <xdr:twoCellAnchor editAs="oneCell">
    <xdr:from>
      <xdr:col>0</xdr:col>
      <xdr:colOff>572537</xdr:colOff>
      <xdr:row>22</xdr:row>
      <xdr:rowOff>893147</xdr:rowOff>
    </xdr:from>
    <xdr:to>
      <xdr:col>0</xdr:col>
      <xdr:colOff>1190784</xdr:colOff>
      <xdr:row>22</xdr:row>
      <xdr:rowOff>1567475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890C7AC-4DBF-4293-919A-D7F94AA494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11" b="9911"/>
        <a:stretch/>
      </xdr:blipFill>
      <xdr:spPr>
        <a:xfrm>
          <a:off x="572537" y="14641859"/>
          <a:ext cx="618247" cy="674328"/>
        </a:xfrm>
        <a:prstGeom prst="rect">
          <a:avLst/>
        </a:prstGeom>
      </xdr:spPr>
    </xdr:pic>
    <xdr:clientData/>
  </xdr:twoCellAnchor>
  <xdr:twoCellAnchor editAs="oneCell">
    <xdr:from>
      <xdr:col>0</xdr:col>
      <xdr:colOff>651203</xdr:colOff>
      <xdr:row>38</xdr:row>
      <xdr:rowOff>925982</xdr:rowOff>
    </xdr:from>
    <xdr:to>
      <xdr:col>0</xdr:col>
      <xdr:colOff>1241602</xdr:colOff>
      <xdr:row>38</xdr:row>
      <xdr:rowOff>1764236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C2C538E4-B53E-4DB1-A5D1-F3C0DBE4E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203" y="25527421"/>
          <a:ext cx="590399" cy="838254"/>
        </a:xfrm>
        <a:prstGeom prst="rect">
          <a:avLst/>
        </a:prstGeom>
      </xdr:spPr>
    </xdr:pic>
    <xdr:clientData/>
  </xdr:twoCellAnchor>
  <xdr:twoCellAnchor editAs="oneCell">
    <xdr:from>
      <xdr:col>0</xdr:col>
      <xdr:colOff>563107</xdr:colOff>
      <xdr:row>36</xdr:row>
      <xdr:rowOff>140135</xdr:rowOff>
    </xdr:from>
    <xdr:to>
      <xdr:col>0</xdr:col>
      <xdr:colOff>1270471</xdr:colOff>
      <xdr:row>37</xdr:row>
      <xdr:rowOff>523652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A2067506-A1AD-4CF1-B722-FCAF71410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107" y="23587029"/>
          <a:ext cx="707364" cy="960790"/>
        </a:xfrm>
        <a:prstGeom prst="rect">
          <a:avLst/>
        </a:prstGeom>
      </xdr:spPr>
    </xdr:pic>
    <xdr:clientData/>
  </xdr:twoCellAnchor>
  <xdr:twoCellAnchor editAs="oneCell">
    <xdr:from>
      <xdr:col>0</xdr:col>
      <xdr:colOff>581280</xdr:colOff>
      <xdr:row>39</xdr:row>
      <xdr:rowOff>780697</xdr:rowOff>
    </xdr:from>
    <xdr:to>
      <xdr:col>0</xdr:col>
      <xdr:colOff>1299784</xdr:colOff>
      <xdr:row>39</xdr:row>
      <xdr:rowOff>1763766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E91981AB-9548-42E8-8909-78CD4FA6A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280" y="27210167"/>
          <a:ext cx="718504" cy="983069"/>
        </a:xfrm>
        <a:prstGeom prst="rect">
          <a:avLst/>
        </a:prstGeom>
      </xdr:spPr>
    </xdr:pic>
    <xdr:clientData/>
  </xdr:twoCellAnchor>
  <xdr:twoCellAnchor editAs="oneCell">
    <xdr:from>
      <xdr:col>0</xdr:col>
      <xdr:colOff>570398</xdr:colOff>
      <xdr:row>43</xdr:row>
      <xdr:rowOff>208245</xdr:rowOff>
    </xdr:from>
    <xdr:to>
      <xdr:col>0</xdr:col>
      <xdr:colOff>1272192</xdr:colOff>
      <xdr:row>45</xdr:row>
      <xdr:rowOff>11705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51CD3FCC-7E49-470E-A936-02714D02E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398" y="32843397"/>
          <a:ext cx="701794" cy="958005"/>
        </a:xfrm>
        <a:prstGeom prst="rect">
          <a:avLst/>
        </a:prstGeom>
      </xdr:spPr>
    </xdr:pic>
    <xdr:clientData/>
  </xdr:twoCellAnchor>
  <xdr:twoCellAnchor editAs="oneCell">
    <xdr:from>
      <xdr:col>0</xdr:col>
      <xdr:colOff>520996</xdr:colOff>
      <xdr:row>45</xdr:row>
      <xdr:rowOff>663864</xdr:rowOff>
    </xdr:from>
    <xdr:to>
      <xdr:col>0</xdr:col>
      <xdr:colOff>1261779</xdr:colOff>
      <xdr:row>47</xdr:row>
      <xdr:rowOff>117412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8F01ED7C-B4C9-48E5-8DC2-7A2B76E75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996" y="34453561"/>
          <a:ext cx="740783" cy="1002563"/>
        </a:xfrm>
        <a:prstGeom prst="rect">
          <a:avLst/>
        </a:prstGeom>
      </xdr:spPr>
    </xdr:pic>
    <xdr:clientData/>
  </xdr:twoCellAnchor>
  <xdr:twoCellAnchor editAs="oneCell">
    <xdr:from>
      <xdr:col>0</xdr:col>
      <xdr:colOff>592999</xdr:colOff>
      <xdr:row>40</xdr:row>
      <xdr:rowOff>768151</xdr:rowOff>
    </xdr:from>
    <xdr:to>
      <xdr:col>0</xdr:col>
      <xdr:colOff>1294793</xdr:colOff>
      <xdr:row>40</xdr:row>
      <xdr:rowOff>1723371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26FB8A0D-DC96-4AB8-886C-0FBB568E5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999" y="29054515"/>
          <a:ext cx="701794" cy="955220"/>
        </a:xfrm>
        <a:prstGeom prst="rect">
          <a:avLst/>
        </a:prstGeom>
      </xdr:spPr>
    </xdr:pic>
    <xdr:clientData/>
  </xdr:twoCellAnchor>
  <xdr:twoCellAnchor editAs="oneCell">
    <xdr:from>
      <xdr:col>0</xdr:col>
      <xdr:colOff>562947</xdr:colOff>
      <xdr:row>41</xdr:row>
      <xdr:rowOff>821762</xdr:rowOff>
    </xdr:from>
    <xdr:to>
      <xdr:col>0</xdr:col>
      <xdr:colOff>1289805</xdr:colOff>
      <xdr:row>41</xdr:row>
      <xdr:rowOff>1815970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E8010DD2-ABCB-4581-8C57-D7C033D32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47" y="30888050"/>
          <a:ext cx="726858" cy="994208"/>
        </a:xfrm>
        <a:prstGeom prst="rect">
          <a:avLst/>
        </a:prstGeom>
      </xdr:spPr>
    </xdr:pic>
    <xdr:clientData/>
  </xdr:twoCellAnchor>
  <xdr:twoCellAnchor editAs="oneCell">
    <xdr:from>
      <xdr:col>0</xdr:col>
      <xdr:colOff>479964</xdr:colOff>
      <xdr:row>17</xdr:row>
      <xdr:rowOff>329415</xdr:rowOff>
    </xdr:from>
    <xdr:to>
      <xdr:col>0</xdr:col>
      <xdr:colOff>1170585</xdr:colOff>
      <xdr:row>18</xdr:row>
      <xdr:rowOff>519380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C09A3D21-3F49-4924-B6B1-A1C76350A9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48" b="10148"/>
        <a:stretch/>
      </xdr:blipFill>
      <xdr:spPr>
        <a:xfrm>
          <a:off x="479964" y="11105173"/>
          <a:ext cx="690621" cy="747995"/>
        </a:xfrm>
        <a:prstGeom prst="rect">
          <a:avLst/>
        </a:prstGeom>
      </xdr:spPr>
    </xdr:pic>
    <xdr:clientData/>
  </xdr:twoCellAnchor>
  <xdr:twoCellAnchor editAs="oneCell">
    <xdr:from>
      <xdr:col>0</xdr:col>
      <xdr:colOff>547816</xdr:colOff>
      <xdr:row>10</xdr:row>
      <xdr:rowOff>210634</xdr:rowOff>
    </xdr:from>
    <xdr:to>
      <xdr:col>0</xdr:col>
      <xdr:colOff>1184818</xdr:colOff>
      <xdr:row>11</xdr:row>
      <xdr:rowOff>509924</xdr:rowOff>
    </xdr:to>
    <xdr:pic>
      <xdr:nvPicPr>
        <xdr:cNvPr id="19" name="Picture 15">
          <a:extLst>
            <a:ext uri="{FF2B5EF4-FFF2-40B4-BE49-F238E27FC236}">
              <a16:creationId xmlns:a16="http://schemas.microsoft.com/office/drawing/2014/main" id="{52FCB42E-DE36-4BBD-AFBF-DC7F68D9BC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86" t="11716" r="7959" b="9447"/>
        <a:stretch/>
      </xdr:blipFill>
      <xdr:spPr>
        <a:xfrm>
          <a:off x="547816" y="5704346"/>
          <a:ext cx="637002" cy="876563"/>
        </a:xfrm>
        <a:prstGeom prst="rect">
          <a:avLst/>
        </a:prstGeom>
      </xdr:spPr>
    </xdr:pic>
    <xdr:clientData/>
  </xdr:twoCellAnchor>
  <xdr:twoCellAnchor editAs="oneCell">
    <xdr:from>
      <xdr:col>0</xdr:col>
      <xdr:colOff>547844</xdr:colOff>
      <xdr:row>13</xdr:row>
      <xdr:rowOff>217942</xdr:rowOff>
    </xdr:from>
    <xdr:to>
      <xdr:col>0</xdr:col>
      <xdr:colOff>1188184</xdr:colOff>
      <xdr:row>14</xdr:row>
      <xdr:rowOff>510813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25EA0F6C-0E69-4DB8-84F0-02B48D1CA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63" t="13595" r="9837" b="8870"/>
        <a:stretch/>
      </xdr:blipFill>
      <xdr:spPr>
        <a:xfrm>
          <a:off x="547844" y="7443472"/>
          <a:ext cx="640340" cy="870144"/>
        </a:xfrm>
        <a:prstGeom prst="rect">
          <a:avLst/>
        </a:prstGeom>
      </xdr:spPr>
    </xdr:pic>
    <xdr:clientData/>
  </xdr:twoCellAnchor>
  <xdr:twoCellAnchor editAs="oneCell">
    <xdr:from>
      <xdr:col>0</xdr:col>
      <xdr:colOff>622493</xdr:colOff>
      <xdr:row>15</xdr:row>
      <xdr:rowOff>910404</xdr:rowOff>
    </xdr:from>
    <xdr:to>
      <xdr:col>0</xdr:col>
      <xdr:colOff>1185160</xdr:colOff>
      <xdr:row>15</xdr:row>
      <xdr:rowOff>1726641</xdr:rowOff>
    </xdr:to>
    <xdr:pic>
      <xdr:nvPicPr>
        <xdr:cNvPr id="21" name="Picture 23">
          <a:extLst>
            <a:ext uri="{FF2B5EF4-FFF2-40B4-BE49-F238E27FC236}">
              <a16:creationId xmlns:a16="http://schemas.microsoft.com/office/drawing/2014/main" id="{B454A91F-1093-4D15-88EF-50688D415C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89" t="12748" r="12273" b="10122"/>
        <a:stretch/>
      </xdr:blipFill>
      <xdr:spPr>
        <a:xfrm>
          <a:off x="622493" y="9290480"/>
          <a:ext cx="562667" cy="816237"/>
        </a:xfrm>
        <a:prstGeom prst="rect">
          <a:avLst/>
        </a:prstGeom>
      </xdr:spPr>
    </xdr:pic>
    <xdr:clientData/>
  </xdr:twoCellAnchor>
  <xdr:twoCellAnchor editAs="oneCell">
    <xdr:from>
      <xdr:col>0</xdr:col>
      <xdr:colOff>379237</xdr:colOff>
      <xdr:row>0</xdr:row>
      <xdr:rowOff>343959</xdr:rowOff>
    </xdr:from>
    <xdr:to>
      <xdr:col>2</xdr:col>
      <xdr:colOff>1079539</xdr:colOff>
      <xdr:row>0</xdr:row>
      <xdr:rowOff>1286623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AC45D287-37D0-4B95-A4D3-57FDD8CA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237" y="343959"/>
          <a:ext cx="3344211" cy="9426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1089314</xdr:colOff>
      <xdr:row>0</xdr:row>
      <xdr:rowOff>82743</xdr:rowOff>
    </xdr:from>
    <xdr:to>
      <xdr:col>10</xdr:col>
      <xdr:colOff>196266</xdr:colOff>
      <xdr:row>0</xdr:row>
      <xdr:rowOff>1676292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19454625-F324-4CE1-B333-64B119A6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3178" y="82743"/>
          <a:ext cx="1810512" cy="1593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248730</xdr:colOff>
      <xdr:row>27</xdr:row>
      <xdr:rowOff>331488</xdr:rowOff>
    </xdr:from>
    <xdr:to>
      <xdr:col>0</xdr:col>
      <xdr:colOff>1186156</xdr:colOff>
      <xdr:row>29</xdr:row>
      <xdr:rowOff>350215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53A1CE8-B594-4409-B8C9-93F0665A61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EFC"/>
            </a:clrFrom>
            <a:clrTo>
              <a:srgbClr val="FFFE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56" b="5756"/>
        <a:stretch/>
      </xdr:blipFill>
      <xdr:spPr>
        <a:xfrm>
          <a:off x="248730" y="21305538"/>
          <a:ext cx="937426" cy="1174428"/>
        </a:xfrm>
        <a:prstGeom prst="rect">
          <a:avLst/>
        </a:prstGeom>
      </xdr:spPr>
    </xdr:pic>
    <xdr:clientData/>
  </xdr:twoCellAnchor>
  <xdr:twoCellAnchor editAs="oneCell">
    <xdr:from>
      <xdr:col>0</xdr:col>
      <xdr:colOff>456269</xdr:colOff>
      <xdr:row>31</xdr:row>
      <xdr:rowOff>278504</xdr:rowOff>
    </xdr:from>
    <xdr:to>
      <xdr:col>0</xdr:col>
      <xdr:colOff>1343986</xdr:colOff>
      <xdr:row>33</xdr:row>
      <xdr:rowOff>366331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0F4C2F8-36C8-4EDE-98D3-6729FF6E2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269" y="23563954"/>
          <a:ext cx="887717" cy="1243527"/>
        </a:xfrm>
        <a:prstGeom prst="rect">
          <a:avLst/>
        </a:prstGeom>
      </xdr:spPr>
    </xdr:pic>
    <xdr:clientData/>
  </xdr:twoCellAnchor>
  <xdr:twoCellAnchor editAs="oneCell">
    <xdr:from>
      <xdr:col>0</xdr:col>
      <xdr:colOff>280363</xdr:colOff>
      <xdr:row>18</xdr:row>
      <xdr:rowOff>288489</xdr:rowOff>
    </xdr:from>
    <xdr:to>
      <xdr:col>0</xdr:col>
      <xdr:colOff>1288538</xdr:colOff>
      <xdr:row>20</xdr:row>
      <xdr:rowOff>242022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F82D5450-79D1-4700-BE11-9742F6FAAB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569" b="9569"/>
        <a:stretch/>
      </xdr:blipFill>
      <xdr:spPr>
        <a:xfrm>
          <a:off x="280363" y="14194989"/>
          <a:ext cx="1008175" cy="1109234"/>
        </a:xfrm>
        <a:prstGeom prst="rect">
          <a:avLst/>
        </a:prstGeom>
      </xdr:spPr>
    </xdr:pic>
    <xdr:clientData/>
  </xdr:twoCellAnchor>
  <xdr:twoCellAnchor editAs="oneCell">
    <xdr:from>
      <xdr:col>0</xdr:col>
      <xdr:colOff>345422</xdr:colOff>
      <xdr:row>35</xdr:row>
      <xdr:rowOff>155272</xdr:rowOff>
    </xdr:from>
    <xdr:to>
      <xdr:col>0</xdr:col>
      <xdr:colOff>1390257</xdr:colOff>
      <xdr:row>37</xdr:row>
      <xdr:rowOff>410691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FA3324FC-BCDD-49BD-A315-78E7E85E8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22" y="25752122"/>
          <a:ext cx="1044835" cy="1411118"/>
        </a:xfrm>
        <a:prstGeom prst="rect">
          <a:avLst/>
        </a:prstGeom>
      </xdr:spPr>
    </xdr:pic>
    <xdr:clientData/>
  </xdr:twoCellAnchor>
  <xdr:twoCellAnchor editAs="oneCell">
    <xdr:from>
      <xdr:col>0</xdr:col>
      <xdr:colOff>136453</xdr:colOff>
      <xdr:row>23</xdr:row>
      <xdr:rowOff>155864</xdr:rowOff>
    </xdr:from>
    <xdr:to>
      <xdr:col>0</xdr:col>
      <xdr:colOff>1711643</xdr:colOff>
      <xdr:row>25</xdr:row>
      <xdr:rowOff>515474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BE1461D1-D663-431C-ABD4-24F501E5D5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02" b="5945"/>
        <a:stretch/>
      </xdr:blipFill>
      <xdr:spPr>
        <a:xfrm>
          <a:off x="136453" y="18399414"/>
          <a:ext cx="1575190" cy="1794709"/>
        </a:xfrm>
        <a:prstGeom prst="rect">
          <a:avLst/>
        </a:prstGeom>
      </xdr:spPr>
    </xdr:pic>
    <xdr:clientData/>
  </xdr:twoCellAnchor>
  <xdr:twoCellAnchor editAs="oneCell">
    <xdr:from>
      <xdr:col>0</xdr:col>
      <xdr:colOff>428217</xdr:colOff>
      <xdr:row>21</xdr:row>
      <xdr:rowOff>748829</xdr:rowOff>
    </xdr:from>
    <xdr:to>
      <xdr:col>0</xdr:col>
      <xdr:colOff>1349547</xdr:colOff>
      <xdr:row>22</xdr:row>
      <xdr:rowOff>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D90E130-6D8C-4454-912F-3A9CE80BAE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11" b="9911"/>
        <a:stretch/>
      </xdr:blipFill>
      <xdr:spPr>
        <a:xfrm>
          <a:off x="428217" y="16515879"/>
          <a:ext cx="921330" cy="1010121"/>
        </a:xfrm>
        <a:prstGeom prst="rect">
          <a:avLst/>
        </a:prstGeom>
      </xdr:spPr>
    </xdr:pic>
    <xdr:clientData/>
  </xdr:twoCellAnchor>
  <xdr:twoCellAnchor editAs="oneCell">
    <xdr:from>
      <xdr:col>0</xdr:col>
      <xdr:colOff>439535</xdr:colOff>
      <xdr:row>42</xdr:row>
      <xdr:rowOff>868255</xdr:rowOff>
    </xdr:from>
    <xdr:to>
      <xdr:col>0</xdr:col>
      <xdr:colOff>1322015</xdr:colOff>
      <xdr:row>43</xdr:row>
      <xdr:rowOff>49525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CE3D4EC8-E341-468F-9EB2-9E6AFE6D2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535" y="30510055"/>
          <a:ext cx="882480" cy="1251369"/>
        </a:xfrm>
        <a:prstGeom prst="rect">
          <a:avLst/>
        </a:prstGeom>
      </xdr:spPr>
    </xdr:pic>
    <xdr:clientData/>
  </xdr:twoCellAnchor>
  <xdr:twoCellAnchor editAs="oneCell">
    <xdr:from>
      <xdr:col>0</xdr:col>
      <xdr:colOff>351441</xdr:colOff>
      <xdr:row>39</xdr:row>
      <xdr:rowOff>120893</xdr:rowOff>
    </xdr:from>
    <xdr:to>
      <xdr:col>0</xdr:col>
      <xdr:colOff>1406751</xdr:colOff>
      <xdr:row>41</xdr:row>
      <xdr:rowOff>397261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1E3FFD2E-28D7-489A-AE23-BC1D2BE2B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41" y="28029143"/>
          <a:ext cx="1055310" cy="1432067"/>
        </a:xfrm>
        <a:prstGeom prst="rect">
          <a:avLst/>
        </a:prstGeom>
      </xdr:spPr>
    </xdr:pic>
    <xdr:clientData/>
  </xdr:twoCellAnchor>
  <xdr:twoCellAnchor editAs="oneCell">
    <xdr:from>
      <xdr:col>0</xdr:col>
      <xdr:colOff>331129</xdr:colOff>
      <xdr:row>43</xdr:row>
      <xdr:rowOff>742212</xdr:rowOff>
    </xdr:from>
    <xdr:to>
      <xdr:col>0</xdr:col>
      <xdr:colOff>1402151</xdr:colOff>
      <xdr:row>44</xdr:row>
      <xdr:rowOff>43134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ECF5B994-6450-4DCF-B6C5-FF32C4241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29" y="32454112"/>
          <a:ext cx="1071022" cy="1466273"/>
        </a:xfrm>
        <a:prstGeom prst="rect">
          <a:avLst/>
        </a:prstGeom>
      </xdr:spPr>
    </xdr:pic>
    <xdr:clientData/>
  </xdr:twoCellAnchor>
  <xdr:twoCellAnchor editAs="oneCell">
    <xdr:from>
      <xdr:col>0</xdr:col>
      <xdr:colOff>377974</xdr:colOff>
      <xdr:row>47</xdr:row>
      <xdr:rowOff>208245</xdr:rowOff>
    </xdr:from>
    <xdr:to>
      <xdr:col>0</xdr:col>
      <xdr:colOff>1425428</xdr:colOff>
      <xdr:row>49</xdr:row>
      <xdr:rowOff>479377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74B8B4B2-47E8-46B0-9D82-A999A283F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974" y="39013095"/>
          <a:ext cx="1047454" cy="1426831"/>
        </a:xfrm>
        <a:prstGeom prst="rect">
          <a:avLst/>
        </a:prstGeom>
      </xdr:spPr>
    </xdr:pic>
    <xdr:clientData/>
  </xdr:twoCellAnchor>
  <xdr:twoCellAnchor editAs="oneCell">
    <xdr:from>
      <xdr:col>0</xdr:col>
      <xdr:colOff>328571</xdr:colOff>
      <xdr:row>51</xdr:row>
      <xdr:rowOff>52266</xdr:rowOff>
    </xdr:from>
    <xdr:to>
      <xdr:col>0</xdr:col>
      <xdr:colOff>1433635</xdr:colOff>
      <xdr:row>53</xdr:row>
      <xdr:rowOff>98404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9EC90CF9-B2A5-41EA-8328-477924AD9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71" y="41314566"/>
          <a:ext cx="1105064" cy="1493938"/>
        </a:xfrm>
        <a:prstGeom prst="rect">
          <a:avLst/>
        </a:prstGeom>
      </xdr:spPr>
    </xdr:pic>
    <xdr:clientData/>
  </xdr:twoCellAnchor>
  <xdr:twoCellAnchor editAs="oneCell">
    <xdr:from>
      <xdr:col>0</xdr:col>
      <xdr:colOff>342848</xdr:colOff>
      <xdr:row>44</xdr:row>
      <xdr:rowOff>633454</xdr:rowOff>
    </xdr:from>
    <xdr:to>
      <xdr:col>0</xdr:col>
      <xdr:colOff>1390302</xdr:colOff>
      <xdr:row>44</xdr:row>
      <xdr:rowOff>2057992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E4A4470F-AB8C-47F6-9F52-EED37DF2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48" y="34510704"/>
          <a:ext cx="1047454" cy="1424538"/>
        </a:xfrm>
        <a:prstGeom prst="rect">
          <a:avLst/>
        </a:prstGeom>
      </xdr:spPr>
    </xdr:pic>
    <xdr:clientData/>
  </xdr:twoCellAnchor>
  <xdr:twoCellAnchor editAs="oneCell">
    <xdr:from>
      <xdr:col>0</xdr:col>
      <xdr:colOff>322416</xdr:colOff>
      <xdr:row>45</xdr:row>
      <xdr:rowOff>754413</xdr:rowOff>
    </xdr:from>
    <xdr:to>
      <xdr:col>0</xdr:col>
      <xdr:colOff>1406531</xdr:colOff>
      <xdr:row>45</xdr:row>
      <xdr:rowOff>2236560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89CB2A3E-CEE3-4C51-9585-0078A8E18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416" y="36727163"/>
          <a:ext cx="1084115" cy="1482147"/>
        </a:xfrm>
        <a:prstGeom prst="rect">
          <a:avLst/>
        </a:prstGeom>
      </xdr:spPr>
    </xdr:pic>
    <xdr:clientData/>
  </xdr:twoCellAnchor>
  <xdr:twoCellAnchor editAs="oneCell">
    <xdr:from>
      <xdr:col>0</xdr:col>
      <xdr:colOff>393373</xdr:colOff>
      <xdr:row>14</xdr:row>
      <xdr:rowOff>396764</xdr:rowOff>
    </xdr:from>
    <xdr:to>
      <xdr:col>0</xdr:col>
      <xdr:colOff>1424678</xdr:colOff>
      <xdr:row>16</xdr:row>
      <xdr:rowOff>411661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62B3DCCD-707C-40DC-B1CB-B7D482594D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48" b="10148"/>
        <a:stretch/>
      </xdr:blipFill>
      <xdr:spPr>
        <a:xfrm>
          <a:off x="393373" y="12049014"/>
          <a:ext cx="1031305" cy="1132498"/>
        </a:xfrm>
        <a:prstGeom prst="rect">
          <a:avLst/>
        </a:prstGeom>
      </xdr:spPr>
    </xdr:pic>
    <xdr:clientData/>
  </xdr:twoCellAnchor>
  <xdr:twoCellAnchor editAs="oneCell">
    <xdr:from>
      <xdr:col>0</xdr:col>
      <xdr:colOff>468921</xdr:colOff>
      <xdr:row>5</xdr:row>
      <xdr:rowOff>206786</xdr:rowOff>
    </xdr:from>
    <xdr:to>
      <xdr:col>0</xdr:col>
      <xdr:colOff>1424957</xdr:colOff>
      <xdr:row>7</xdr:row>
      <xdr:rowOff>367818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268A19A-C4DC-4E9E-920C-2C466547F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86" t="11716" r="7959" b="9447"/>
        <a:stretch/>
      </xdr:blipFill>
      <xdr:spPr>
        <a:xfrm>
          <a:off x="468921" y="5115336"/>
          <a:ext cx="956036" cy="1316733"/>
        </a:xfrm>
        <a:prstGeom prst="rect">
          <a:avLst/>
        </a:prstGeom>
      </xdr:spPr>
    </xdr:pic>
    <xdr:clientData/>
  </xdr:twoCellAnchor>
  <xdr:twoCellAnchor editAs="oneCell">
    <xdr:from>
      <xdr:col>0</xdr:col>
      <xdr:colOff>384284</xdr:colOff>
      <xdr:row>9</xdr:row>
      <xdr:rowOff>237185</xdr:rowOff>
    </xdr:from>
    <xdr:to>
      <xdr:col>0</xdr:col>
      <xdr:colOff>1340082</xdr:colOff>
      <xdr:row>11</xdr:row>
      <xdr:rowOff>380526</xdr:rowOff>
    </xdr:to>
    <xdr:pic>
      <xdr:nvPicPr>
        <xdr:cNvPr id="17" name="Picture 19">
          <a:extLst>
            <a:ext uri="{FF2B5EF4-FFF2-40B4-BE49-F238E27FC236}">
              <a16:creationId xmlns:a16="http://schemas.microsoft.com/office/drawing/2014/main" id="{F9BB17A1-9B37-43AF-8FC0-A9AD27C248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63" t="13595" r="9837" b="8870"/>
        <a:stretch/>
      </xdr:blipFill>
      <xdr:spPr>
        <a:xfrm>
          <a:off x="384284" y="7457135"/>
          <a:ext cx="955798" cy="1299042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12</xdr:row>
      <xdr:rowOff>833435</xdr:rowOff>
    </xdr:from>
    <xdr:to>
      <xdr:col>0</xdr:col>
      <xdr:colOff>1125703</xdr:colOff>
      <xdr:row>12</xdr:row>
      <xdr:rowOff>2051346</xdr:rowOff>
    </xdr:to>
    <xdr:pic>
      <xdr:nvPicPr>
        <xdr:cNvPr id="18" name="Picture 23">
          <a:extLst>
            <a:ext uri="{FF2B5EF4-FFF2-40B4-BE49-F238E27FC236}">
              <a16:creationId xmlns:a16="http://schemas.microsoft.com/office/drawing/2014/main" id="{FDDBB57C-A834-4B57-A4D4-00C23C2B5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89" t="12748" r="12273" b="10122"/>
        <a:stretch/>
      </xdr:blipFill>
      <xdr:spPr>
        <a:xfrm>
          <a:off x="285749" y="9786935"/>
          <a:ext cx="839954" cy="1217911"/>
        </a:xfrm>
        <a:prstGeom prst="rect">
          <a:avLst/>
        </a:prstGeom>
      </xdr:spPr>
    </xdr:pic>
    <xdr:clientData/>
  </xdr:twoCellAnchor>
  <xdr:twoCellAnchor>
    <xdr:from>
      <xdr:col>1</xdr:col>
      <xdr:colOff>91056</xdr:colOff>
      <xdr:row>0</xdr:row>
      <xdr:rowOff>1485071</xdr:rowOff>
    </xdr:from>
    <xdr:to>
      <xdr:col>3</xdr:col>
      <xdr:colOff>476249</xdr:colOff>
      <xdr:row>1</xdr:row>
      <xdr:rowOff>47625</xdr:rowOff>
    </xdr:to>
    <xdr:sp macro="" textlink="">
      <xdr:nvSpPr>
        <xdr:cNvPr id="21" name="ZoneTexte 8">
          <a:extLst>
            <a:ext uri="{FF2B5EF4-FFF2-40B4-BE49-F238E27FC236}">
              <a16:creationId xmlns:a16="http://schemas.microsoft.com/office/drawing/2014/main" id="{8625705F-FCCF-49E3-8748-A60FD6C9E8D8}"/>
            </a:ext>
          </a:extLst>
        </xdr:cNvPr>
        <xdr:cNvSpPr txBox="1"/>
      </xdr:nvSpPr>
      <xdr:spPr>
        <a:xfrm>
          <a:off x="1977006" y="1485071"/>
          <a:ext cx="1940944" cy="3532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fr-FR" sz="1700" b="0" i="0" u="none" strike="noStrike">
              <a:solidFill>
                <a:schemeClr val="bg1"/>
              </a:solidFill>
              <a:effectLst/>
              <a:latin typeface="Gotham Medium" panose="02000603030000020004" pitchFamily="2" charset="77"/>
              <a:ea typeface="+mn-ea"/>
              <a:cs typeface="+mn-cs"/>
            </a:rPr>
            <a:t>Lubricants:</a:t>
          </a:r>
          <a:r>
            <a:rPr lang="fr-FR" sz="1700" b="0" i="0" u="none" strike="noStrike" baseline="0">
              <a:solidFill>
                <a:schemeClr val="bg1"/>
              </a:solidFill>
              <a:effectLst/>
              <a:latin typeface="Gotham Medium" panose="02000603030000020004" pitchFamily="2" charset="77"/>
              <a:ea typeface="+mn-ea"/>
              <a:cs typeface="+mn-cs"/>
            </a:rPr>
            <a:t> Motor Oil</a:t>
          </a:r>
          <a:endParaRPr lang="fr-FR" sz="1700" b="0">
            <a:solidFill>
              <a:schemeClr val="bg1"/>
            </a:solidFill>
            <a:latin typeface="Gotham Medium" panose="02000603030000020004" pitchFamily="2" charset="77"/>
          </a:endParaRPr>
        </a:p>
      </xdr:txBody>
    </xdr:sp>
    <xdr:clientData/>
  </xdr:twoCellAnchor>
  <xdr:twoCellAnchor editAs="oneCell">
    <xdr:from>
      <xdr:col>0</xdr:col>
      <xdr:colOff>564419</xdr:colOff>
      <xdr:row>0</xdr:row>
      <xdr:rowOff>139985</xdr:rowOff>
    </xdr:from>
    <xdr:to>
      <xdr:col>3</xdr:col>
      <xdr:colOff>1265778</xdr:colOff>
      <xdr:row>0</xdr:row>
      <xdr:rowOff>1292671</xdr:rowOff>
    </xdr:to>
    <xdr:pic>
      <xdr:nvPicPr>
        <xdr:cNvPr id="22" name="Image 1">
          <a:extLst>
            <a:ext uri="{FF2B5EF4-FFF2-40B4-BE49-F238E27FC236}">
              <a16:creationId xmlns:a16="http://schemas.microsoft.com/office/drawing/2014/main" id="{E114A547-89F6-42CD-9B86-8585F9BAE4B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5"/>
        <a:stretch/>
      </xdr:blipFill>
      <xdr:spPr bwMode="auto">
        <a:xfrm>
          <a:off x="564419" y="139985"/>
          <a:ext cx="4615268" cy="11526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urorep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F0CDE-AF4D-4B2D-AC79-B5DAE61CE9D1}">
  <dimension ref="A1:M55"/>
  <sheetViews>
    <sheetView showGridLines="0" tabSelected="1" zoomScale="66" zoomScaleNormal="66" zoomScaleSheetLayoutView="20" workbookViewId="0">
      <selection activeCell="L47" sqref="L47"/>
    </sheetView>
  </sheetViews>
  <sheetFormatPr baseColWidth="10" defaultColWidth="12.26953125" defaultRowHeight="14.5" x14ac:dyDescent="0.35"/>
  <cols>
    <col min="1" max="1" width="25" customWidth="1"/>
    <col min="2" max="2" width="12.81640625" customWidth="1"/>
    <col min="3" max="3" width="16.26953125" customWidth="1"/>
    <col min="4" max="4" width="22" customWidth="1"/>
    <col min="5" max="5" width="20.7265625" bestFit="1" customWidth="1"/>
    <col min="6" max="6" width="28.36328125" customWidth="1"/>
    <col min="7" max="7" width="20.81640625" customWidth="1"/>
    <col min="8" max="8" width="9" customWidth="1"/>
    <col min="9" max="9" width="16.7265625" bestFit="1" customWidth="1"/>
    <col min="10" max="10" width="22.08984375" style="133" customWidth="1"/>
    <col min="11" max="11" width="3.26953125" bestFit="1" customWidth="1"/>
    <col min="12" max="12" width="11.453125" customWidth="1"/>
    <col min="13" max="13" width="5.7265625" hidden="1" customWidth="1"/>
  </cols>
  <sheetData>
    <row r="1" spans="1:13" ht="146.5" customHeight="1" x14ac:dyDescent="0.35">
      <c r="A1" s="229"/>
      <c r="B1" s="229"/>
      <c r="C1" s="229"/>
      <c r="D1" s="229"/>
      <c r="E1" s="229"/>
      <c r="F1" s="229"/>
      <c r="J1"/>
    </row>
    <row r="2" spans="1:13" s="139" customFormat="1" ht="19.5" hidden="1" customHeight="1" x14ac:dyDescent="0.35">
      <c r="A2" s="136"/>
      <c r="B2" s="136"/>
      <c r="C2" s="136"/>
      <c r="D2" s="137"/>
      <c r="E2" s="136"/>
      <c r="F2" s="138"/>
    </row>
    <row r="3" spans="1:13" ht="40.5" customHeight="1" x14ac:dyDescent="0.35">
      <c r="A3" s="205" t="s">
        <v>155</v>
      </c>
      <c r="B3" s="205"/>
      <c r="C3" s="205"/>
      <c r="D3" s="205"/>
      <c r="E3" s="205"/>
      <c r="F3" s="206"/>
      <c r="G3" s="193" t="s">
        <v>168</v>
      </c>
      <c r="H3" s="212"/>
      <c r="I3" s="213"/>
      <c r="J3" s="213"/>
      <c r="K3" s="213"/>
      <c r="L3" s="214"/>
    </row>
    <row r="4" spans="1:13" ht="40.5" customHeight="1" x14ac:dyDescent="0.35">
      <c r="A4" s="205"/>
      <c r="B4" s="205"/>
      <c r="C4" s="205"/>
      <c r="D4" s="205"/>
      <c r="E4" s="205"/>
      <c r="F4" s="206"/>
      <c r="G4" s="194"/>
      <c r="H4" s="215"/>
      <c r="I4" s="216"/>
      <c r="J4" s="216"/>
      <c r="K4" s="216"/>
      <c r="L4" s="217"/>
    </row>
    <row r="5" spans="1:13" ht="25.5" customHeight="1" x14ac:dyDescent="0.35">
      <c r="A5" s="205"/>
      <c r="B5" s="205"/>
      <c r="C5" s="205"/>
      <c r="D5" s="205"/>
      <c r="E5" s="205"/>
      <c r="F5" s="206"/>
      <c r="G5" s="195" t="s">
        <v>169</v>
      </c>
      <c r="H5" s="215"/>
      <c r="I5" s="216"/>
      <c r="J5" s="216"/>
      <c r="K5" s="216"/>
      <c r="L5" s="217"/>
    </row>
    <row r="6" spans="1:13" ht="25.5" customHeight="1" x14ac:dyDescent="0.35">
      <c r="A6" s="207"/>
      <c r="B6" s="207"/>
      <c r="C6" s="207"/>
      <c r="D6" s="207"/>
      <c r="E6" s="207"/>
      <c r="F6" s="208"/>
      <c r="G6" s="199"/>
      <c r="H6" s="218"/>
      <c r="I6" s="219"/>
      <c r="J6" s="219"/>
      <c r="K6" s="219"/>
      <c r="L6" s="220"/>
    </row>
    <row r="7" spans="1:13" ht="21" x14ac:dyDescent="0.35">
      <c r="A7" s="209" t="s">
        <v>167</v>
      </c>
      <c r="B7" s="210"/>
      <c r="C7" s="210"/>
      <c r="D7" s="210"/>
      <c r="E7" s="210"/>
      <c r="F7" s="211"/>
      <c r="G7" s="200" t="s">
        <v>170</v>
      </c>
      <c r="H7" s="197"/>
      <c r="I7" s="201"/>
      <c r="J7" s="201"/>
      <c r="K7" s="201"/>
      <c r="L7" s="196"/>
    </row>
    <row r="8" spans="1:13" x14ac:dyDescent="0.35">
      <c r="J8" s="198"/>
      <c r="K8" s="198"/>
      <c r="L8" s="198"/>
    </row>
    <row r="9" spans="1:13" s="85" customFormat="1" ht="73.5" customHeight="1" x14ac:dyDescent="0.35">
      <c r="A9" s="186" t="s">
        <v>0</v>
      </c>
      <c r="B9" s="186" t="s">
        <v>1</v>
      </c>
      <c r="C9" s="186" t="s">
        <v>2</v>
      </c>
      <c r="D9" s="186" t="s">
        <v>156</v>
      </c>
      <c r="E9" s="186" t="s">
        <v>143</v>
      </c>
      <c r="F9" s="186" t="s">
        <v>145</v>
      </c>
      <c r="G9" s="186" t="s">
        <v>157</v>
      </c>
      <c r="H9" s="187" t="s">
        <v>166</v>
      </c>
      <c r="I9" s="187" t="s">
        <v>165</v>
      </c>
      <c r="J9" s="186" t="s">
        <v>158</v>
      </c>
      <c r="K9" s="142"/>
      <c r="L9" s="186" t="s">
        <v>159</v>
      </c>
    </row>
    <row r="10" spans="1:13" ht="45.75" customHeight="1" x14ac:dyDescent="0.35">
      <c r="A10" s="227" t="s">
        <v>14</v>
      </c>
      <c r="B10" s="225" t="s">
        <v>15</v>
      </c>
      <c r="C10" s="73">
        <v>1</v>
      </c>
      <c r="D10" s="178" t="s">
        <v>118</v>
      </c>
      <c r="E10" s="117"/>
      <c r="F10" s="118"/>
      <c r="G10" s="143">
        <v>15.38</v>
      </c>
      <c r="H10" s="188">
        <v>0.7</v>
      </c>
      <c r="I10" s="190">
        <f>G10-(G10*H10)</f>
        <v>4.6140000000000008</v>
      </c>
      <c r="J10" s="146">
        <v>12</v>
      </c>
      <c r="K10" s="147" t="s">
        <v>160</v>
      </c>
      <c r="L10" s="148"/>
      <c r="M10" s="179">
        <f>I10*J10*L10</f>
        <v>0</v>
      </c>
    </row>
    <row r="11" spans="1:13" ht="45.75" customHeight="1" x14ac:dyDescent="0.35">
      <c r="A11" s="227"/>
      <c r="B11" s="225"/>
      <c r="C11" s="12">
        <v>5</v>
      </c>
      <c r="D11" s="153" t="s">
        <v>119</v>
      </c>
      <c r="E11" s="154"/>
      <c r="F11" s="154"/>
      <c r="G11" s="144">
        <v>65.84</v>
      </c>
      <c r="H11" s="188">
        <v>0.7</v>
      </c>
      <c r="I11" s="190">
        <f t="shared" ref="I11:I47" si="0">G11-(G11*H11)</f>
        <v>19.752000000000002</v>
      </c>
      <c r="J11" s="146">
        <v>3</v>
      </c>
      <c r="K11" s="147" t="s">
        <v>160</v>
      </c>
      <c r="L11" s="148"/>
      <c r="M11" s="179">
        <f t="shared" ref="M11:M47" si="1">I11*J11*L11</f>
        <v>0</v>
      </c>
    </row>
    <row r="12" spans="1:13" ht="45.75" customHeight="1" thickBot="1" x14ac:dyDescent="0.4">
      <c r="A12" s="228"/>
      <c r="B12" s="226"/>
      <c r="C12" s="30">
        <v>208</v>
      </c>
      <c r="D12" s="122" t="s">
        <v>121</v>
      </c>
      <c r="E12" s="89"/>
      <c r="F12" s="89"/>
      <c r="G12" s="149">
        <v>2423.85</v>
      </c>
      <c r="H12" s="189">
        <v>0.7</v>
      </c>
      <c r="I12" s="149">
        <f t="shared" si="0"/>
        <v>727.15499999999997</v>
      </c>
      <c r="J12" s="150">
        <v>1</v>
      </c>
      <c r="K12" s="151" t="s">
        <v>160</v>
      </c>
      <c r="L12" s="152"/>
      <c r="M12" s="179">
        <f t="shared" si="1"/>
        <v>0</v>
      </c>
    </row>
    <row r="13" spans="1:13" ht="45.75" customHeight="1" x14ac:dyDescent="0.35">
      <c r="A13" s="221" t="s">
        <v>22</v>
      </c>
      <c r="B13" s="224" t="s">
        <v>23</v>
      </c>
      <c r="C13" s="1">
        <v>1</v>
      </c>
      <c r="D13" s="155" t="s">
        <v>122</v>
      </c>
      <c r="E13" s="156"/>
      <c r="F13" s="156"/>
      <c r="G13" s="144">
        <v>17.329999999999998</v>
      </c>
      <c r="H13" s="188">
        <v>0.7</v>
      </c>
      <c r="I13" s="190">
        <f t="shared" si="0"/>
        <v>5.1989999999999998</v>
      </c>
      <c r="J13" s="146">
        <v>12</v>
      </c>
      <c r="K13" s="147" t="s">
        <v>160</v>
      </c>
      <c r="L13" s="148"/>
      <c r="M13" s="179">
        <f t="shared" si="1"/>
        <v>0</v>
      </c>
    </row>
    <row r="14" spans="1:13" ht="45.75" customHeight="1" x14ac:dyDescent="0.35">
      <c r="A14" s="227"/>
      <c r="B14" s="225"/>
      <c r="C14" s="12">
        <v>5</v>
      </c>
      <c r="D14" s="91" t="s">
        <v>123</v>
      </c>
      <c r="E14" s="91"/>
      <c r="F14" s="91"/>
      <c r="G14" s="144">
        <v>74.180000000000007</v>
      </c>
      <c r="H14" s="188">
        <v>0.7</v>
      </c>
      <c r="I14" s="190">
        <f t="shared" si="0"/>
        <v>22.254000000000005</v>
      </c>
      <c r="J14" s="146">
        <v>3</v>
      </c>
      <c r="K14" s="147" t="s">
        <v>160</v>
      </c>
      <c r="L14" s="148"/>
      <c r="M14" s="179">
        <f t="shared" si="1"/>
        <v>0</v>
      </c>
    </row>
    <row r="15" spans="1:13" ht="45.75" customHeight="1" thickBot="1" x14ac:dyDescent="0.4">
      <c r="A15" s="228"/>
      <c r="B15" s="226"/>
      <c r="C15" s="30">
        <v>208</v>
      </c>
      <c r="D15" s="122" t="s">
        <v>125</v>
      </c>
      <c r="E15" s="89"/>
      <c r="F15" s="89"/>
      <c r="G15" s="149">
        <v>2730.94</v>
      </c>
      <c r="H15" s="189">
        <v>0.7</v>
      </c>
      <c r="I15" s="192">
        <f t="shared" si="0"/>
        <v>819.28200000000015</v>
      </c>
      <c r="J15" s="150">
        <v>1</v>
      </c>
      <c r="K15" s="151" t="s">
        <v>160</v>
      </c>
      <c r="L15" s="152"/>
      <c r="M15" s="179">
        <f t="shared" si="1"/>
        <v>0</v>
      </c>
    </row>
    <row r="16" spans="1:13" ht="145" customHeight="1" thickBot="1" x14ac:dyDescent="0.4">
      <c r="A16" s="78" t="s">
        <v>31</v>
      </c>
      <c r="B16" s="52" t="s">
        <v>23</v>
      </c>
      <c r="C16" s="68">
        <v>5</v>
      </c>
      <c r="D16" s="125" t="s">
        <v>126</v>
      </c>
      <c r="E16" s="94"/>
      <c r="F16" s="94"/>
      <c r="G16" s="165">
        <v>87.17</v>
      </c>
      <c r="H16" s="191">
        <v>0.7</v>
      </c>
      <c r="I16" s="192">
        <f t="shared" si="0"/>
        <v>26.151000000000003</v>
      </c>
      <c r="J16" s="166">
        <v>3</v>
      </c>
      <c r="K16" s="167" t="s">
        <v>160</v>
      </c>
      <c r="L16" s="168"/>
      <c r="M16" s="179">
        <f t="shared" si="1"/>
        <v>0</v>
      </c>
    </row>
    <row r="17" spans="1:13" ht="44.25" customHeight="1" x14ac:dyDescent="0.35">
      <c r="A17" s="221" t="s">
        <v>37</v>
      </c>
      <c r="B17" s="224" t="s">
        <v>38</v>
      </c>
      <c r="C17" s="1">
        <v>1</v>
      </c>
      <c r="D17" s="155" t="s">
        <v>127</v>
      </c>
      <c r="E17" s="157"/>
      <c r="F17" s="157"/>
      <c r="G17" s="144">
        <v>17.71</v>
      </c>
      <c r="H17" s="188">
        <v>0.7</v>
      </c>
      <c r="I17" s="190">
        <f t="shared" si="0"/>
        <v>5.3130000000000006</v>
      </c>
      <c r="J17" s="146">
        <v>12</v>
      </c>
      <c r="K17" s="147" t="s">
        <v>160</v>
      </c>
      <c r="L17" s="148"/>
      <c r="M17" s="179">
        <f t="shared" si="1"/>
        <v>0</v>
      </c>
    </row>
    <row r="18" spans="1:13" ht="44.25" customHeight="1" x14ac:dyDescent="0.35">
      <c r="A18" s="227"/>
      <c r="B18" s="225"/>
      <c r="C18" s="12">
        <v>5</v>
      </c>
      <c r="D18" s="126" t="s">
        <v>128</v>
      </c>
      <c r="E18" s="96"/>
      <c r="F18" s="96"/>
      <c r="G18" s="144">
        <v>75.790000000000006</v>
      </c>
      <c r="H18" s="188">
        <v>0.7</v>
      </c>
      <c r="I18" s="190">
        <f t="shared" si="0"/>
        <v>22.737000000000002</v>
      </c>
      <c r="J18" s="146">
        <v>3</v>
      </c>
      <c r="K18" s="147" t="s">
        <v>160</v>
      </c>
      <c r="L18" s="148"/>
      <c r="M18" s="179">
        <f t="shared" si="1"/>
        <v>0</v>
      </c>
    </row>
    <row r="19" spans="1:13" ht="44.25" customHeight="1" thickBot="1" x14ac:dyDescent="0.4">
      <c r="A19" s="228"/>
      <c r="B19" s="226"/>
      <c r="C19" s="30">
        <v>208</v>
      </c>
      <c r="D19" s="122" t="s">
        <v>42</v>
      </c>
      <c r="E19" s="115"/>
      <c r="F19" s="158"/>
      <c r="G19" s="164">
        <v>2790.27</v>
      </c>
      <c r="H19" s="189">
        <v>0.7</v>
      </c>
      <c r="I19" s="192">
        <f t="shared" si="0"/>
        <v>837.08100000000013</v>
      </c>
      <c r="J19" s="150">
        <v>1</v>
      </c>
      <c r="K19" s="151" t="s">
        <v>160</v>
      </c>
      <c r="L19" s="152"/>
      <c r="M19" s="179">
        <f t="shared" si="1"/>
        <v>0</v>
      </c>
    </row>
    <row r="20" spans="1:13" ht="45.75" customHeight="1" x14ac:dyDescent="0.35">
      <c r="A20" s="221" t="s">
        <v>43</v>
      </c>
      <c r="B20" s="224" t="s">
        <v>38</v>
      </c>
      <c r="C20" s="1">
        <v>1</v>
      </c>
      <c r="D20" s="98" t="s">
        <v>130</v>
      </c>
      <c r="E20" s="114" t="s">
        <v>144</v>
      </c>
      <c r="F20" s="119" t="s">
        <v>149</v>
      </c>
      <c r="G20" s="143">
        <v>20.23</v>
      </c>
      <c r="H20" s="188">
        <v>0.7</v>
      </c>
      <c r="I20" s="190">
        <f t="shared" si="0"/>
        <v>6.0690000000000008</v>
      </c>
      <c r="J20" s="146">
        <v>12</v>
      </c>
      <c r="K20" s="147" t="s">
        <v>160</v>
      </c>
      <c r="L20" s="148"/>
      <c r="M20" s="179">
        <f t="shared" si="1"/>
        <v>0</v>
      </c>
    </row>
    <row r="21" spans="1:13" ht="45.75" customHeight="1" x14ac:dyDescent="0.35">
      <c r="A21" s="227"/>
      <c r="B21" s="225"/>
      <c r="C21" s="12">
        <v>5</v>
      </c>
      <c r="D21" s="126" t="s">
        <v>48</v>
      </c>
      <c r="E21" s="92"/>
      <c r="F21" s="92"/>
      <c r="G21" s="144">
        <v>86.57</v>
      </c>
      <c r="H21" s="188">
        <v>0.7</v>
      </c>
      <c r="I21" s="190">
        <f t="shared" si="0"/>
        <v>25.971000000000004</v>
      </c>
      <c r="J21" s="146">
        <v>3</v>
      </c>
      <c r="K21" s="147" t="s">
        <v>160</v>
      </c>
      <c r="L21" s="148"/>
      <c r="M21" s="179">
        <f t="shared" si="1"/>
        <v>0</v>
      </c>
    </row>
    <row r="22" spans="1:13" ht="55.5" customHeight="1" thickBot="1" x14ac:dyDescent="0.4">
      <c r="A22" s="228"/>
      <c r="B22" s="226"/>
      <c r="C22" s="18">
        <v>208</v>
      </c>
      <c r="D22" s="122" t="s">
        <v>49</v>
      </c>
      <c r="E22" s="89"/>
      <c r="F22" s="89"/>
      <c r="G22" s="149">
        <v>3187.13</v>
      </c>
      <c r="H22" s="189">
        <v>0.7</v>
      </c>
      <c r="I22" s="192">
        <f t="shared" si="0"/>
        <v>956.13900000000012</v>
      </c>
      <c r="J22" s="150">
        <v>1</v>
      </c>
      <c r="K22" s="151" t="s">
        <v>160</v>
      </c>
      <c r="L22" s="152"/>
      <c r="M22" s="179">
        <f t="shared" si="1"/>
        <v>0</v>
      </c>
    </row>
    <row r="23" spans="1:13" ht="138.65" customHeight="1" thickBot="1" x14ac:dyDescent="0.4">
      <c r="A23" s="110" t="s">
        <v>50</v>
      </c>
      <c r="B23" s="111" t="s">
        <v>38</v>
      </c>
      <c r="C23" s="1">
        <v>5</v>
      </c>
      <c r="D23" s="155" t="s">
        <v>132</v>
      </c>
      <c r="E23" s="156"/>
      <c r="F23" s="159"/>
      <c r="G23" s="165">
        <v>82.24</v>
      </c>
      <c r="H23" s="191">
        <v>0.7</v>
      </c>
      <c r="I23" s="192">
        <f t="shared" si="0"/>
        <v>24.672000000000004</v>
      </c>
      <c r="J23" s="166">
        <v>3</v>
      </c>
      <c r="K23" s="167" t="s">
        <v>160</v>
      </c>
      <c r="L23" s="168"/>
      <c r="M23" s="179">
        <f t="shared" si="1"/>
        <v>0</v>
      </c>
    </row>
    <row r="24" spans="1:13" ht="56.5" customHeight="1" x14ac:dyDescent="0.35">
      <c r="A24" s="221" t="s">
        <v>52</v>
      </c>
      <c r="B24" s="224" t="s">
        <v>38</v>
      </c>
      <c r="C24" s="1">
        <v>1</v>
      </c>
      <c r="D24" s="98" t="s">
        <v>133</v>
      </c>
      <c r="E24" s="114" t="s">
        <v>144</v>
      </c>
      <c r="F24" s="160" t="s">
        <v>150</v>
      </c>
      <c r="G24" s="143">
        <v>17.11</v>
      </c>
      <c r="H24" s="188">
        <v>0.7</v>
      </c>
      <c r="I24" s="190">
        <f t="shared" si="0"/>
        <v>5.1330000000000009</v>
      </c>
      <c r="J24" s="146">
        <v>12</v>
      </c>
      <c r="K24" s="147" t="s">
        <v>160</v>
      </c>
      <c r="L24" s="148"/>
      <c r="M24" s="179">
        <f t="shared" si="1"/>
        <v>0</v>
      </c>
    </row>
    <row r="25" spans="1:13" ht="56.5" customHeight="1" x14ac:dyDescent="0.35">
      <c r="A25" s="227"/>
      <c r="B25" s="225"/>
      <c r="C25" s="12">
        <v>5</v>
      </c>
      <c r="D25" s="126" t="s">
        <v>55</v>
      </c>
      <c r="E25" s="96"/>
      <c r="F25" s="96"/>
      <c r="G25" s="144">
        <v>73.23</v>
      </c>
      <c r="H25" s="188">
        <v>0.7</v>
      </c>
      <c r="I25" s="190">
        <f t="shared" si="0"/>
        <v>21.969000000000001</v>
      </c>
      <c r="J25" s="146">
        <v>3</v>
      </c>
      <c r="K25" s="147" t="s">
        <v>160</v>
      </c>
      <c r="L25" s="148"/>
      <c r="M25" s="179">
        <f t="shared" si="1"/>
        <v>0</v>
      </c>
    </row>
    <row r="26" spans="1:13" ht="56.5" customHeight="1" thickBot="1" x14ac:dyDescent="0.4">
      <c r="A26" s="228"/>
      <c r="B26" s="226"/>
      <c r="C26" s="18">
        <v>208</v>
      </c>
      <c r="D26" s="122" t="s">
        <v>57</v>
      </c>
      <c r="E26" s="89"/>
      <c r="F26" s="162"/>
      <c r="G26" s="149">
        <v>2695.79</v>
      </c>
      <c r="H26" s="189">
        <v>0.7</v>
      </c>
      <c r="I26" s="192">
        <f t="shared" si="0"/>
        <v>808.73700000000008</v>
      </c>
      <c r="J26" s="150">
        <v>1</v>
      </c>
      <c r="K26" s="151" t="s">
        <v>160</v>
      </c>
      <c r="L26" s="152"/>
      <c r="M26" s="179">
        <f t="shared" si="1"/>
        <v>0</v>
      </c>
    </row>
    <row r="27" spans="1:13" ht="45.75" customHeight="1" x14ac:dyDescent="0.35">
      <c r="A27" s="221" t="s">
        <v>58</v>
      </c>
      <c r="B27" s="224" t="s">
        <v>38</v>
      </c>
      <c r="C27" s="1">
        <v>1</v>
      </c>
      <c r="D27" s="155" t="s">
        <v>134</v>
      </c>
      <c r="E27" s="156"/>
      <c r="F27" s="156"/>
      <c r="G27" s="144">
        <v>30.47</v>
      </c>
      <c r="H27" s="188">
        <v>0.7</v>
      </c>
      <c r="I27" s="190">
        <f t="shared" si="0"/>
        <v>9.1410000000000018</v>
      </c>
      <c r="J27" s="146">
        <v>12</v>
      </c>
      <c r="K27" s="147" t="s">
        <v>160</v>
      </c>
      <c r="L27" s="148"/>
      <c r="M27" s="179">
        <f t="shared" si="1"/>
        <v>0</v>
      </c>
    </row>
    <row r="28" spans="1:13" ht="45.75" customHeight="1" x14ac:dyDescent="0.35">
      <c r="A28" s="227"/>
      <c r="B28" s="225"/>
      <c r="C28" s="12">
        <v>5</v>
      </c>
      <c r="D28" s="126" t="s">
        <v>61</v>
      </c>
      <c r="E28" s="96"/>
      <c r="F28" s="96"/>
      <c r="G28" s="144">
        <v>130.41999999999999</v>
      </c>
      <c r="H28" s="188">
        <v>0.7</v>
      </c>
      <c r="I28" s="190">
        <f t="shared" si="0"/>
        <v>39.126000000000005</v>
      </c>
      <c r="J28" s="146">
        <v>3</v>
      </c>
      <c r="K28" s="147" t="s">
        <v>160</v>
      </c>
      <c r="L28" s="148"/>
      <c r="M28" s="179">
        <f t="shared" si="1"/>
        <v>0</v>
      </c>
    </row>
    <row r="29" spans="1:13" ht="45.75" customHeight="1" thickBot="1" x14ac:dyDescent="0.4">
      <c r="A29" s="228"/>
      <c r="B29" s="226"/>
      <c r="C29" s="30">
        <v>208</v>
      </c>
      <c r="D29" s="122" t="s">
        <v>63</v>
      </c>
      <c r="E29" s="161"/>
      <c r="F29" s="161"/>
      <c r="G29" s="149">
        <v>4801.1400000000003</v>
      </c>
      <c r="H29" s="189">
        <v>0.7</v>
      </c>
      <c r="I29" s="192">
        <f t="shared" si="0"/>
        <v>1440.3420000000001</v>
      </c>
      <c r="J29" s="150">
        <v>1</v>
      </c>
      <c r="K29" s="151" t="s">
        <v>160</v>
      </c>
      <c r="L29" s="152"/>
      <c r="M29" s="179">
        <f t="shared" si="1"/>
        <v>0</v>
      </c>
    </row>
    <row r="30" spans="1:13" ht="45.75" customHeight="1" x14ac:dyDescent="0.35">
      <c r="A30" s="221" t="s">
        <v>64</v>
      </c>
      <c r="B30" s="224" t="s">
        <v>38</v>
      </c>
      <c r="C30" s="1">
        <v>1</v>
      </c>
      <c r="D30" s="98" t="s">
        <v>135</v>
      </c>
      <c r="E30" s="114" t="s">
        <v>144</v>
      </c>
      <c r="F30" s="119" t="s">
        <v>152</v>
      </c>
      <c r="G30" s="143">
        <v>18.02</v>
      </c>
      <c r="H30" s="188">
        <v>0.7</v>
      </c>
      <c r="I30" s="190">
        <f t="shared" si="0"/>
        <v>5.4060000000000006</v>
      </c>
      <c r="J30" s="146">
        <v>12</v>
      </c>
      <c r="K30" s="147" t="s">
        <v>160</v>
      </c>
      <c r="L30" s="148"/>
      <c r="M30" s="179">
        <f t="shared" si="1"/>
        <v>0</v>
      </c>
    </row>
    <row r="31" spans="1:13" ht="45.65" customHeight="1" x14ac:dyDescent="0.35">
      <c r="A31" s="227"/>
      <c r="B31" s="225"/>
      <c r="C31" s="12">
        <v>5</v>
      </c>
      <c r="D31" s="126" t="s">
        <v>66</v>
      </c>
      <c r="E31" s="96"/>
      <c r="F31" s="96"/>
      <c r="G31" s="144">
        <v>77.14</v>
      </c>
      <c r="H31" s="188">
        <v>0.7</v>
      </c>
      <c r="I31" s="190">
        <f t="shared" si="0"/>
        <v>23.142000000000003</v>
      </c>
      <c r="J31" s="146">
        <v>3</v>
      </c>
      <c r="K31" s="147" t="s">
        <v>160</v>
      </c>
      <c r="L31" s="148"/>
      <c r="M31" s="179">
        <f t="shared" si="1"/>
        <v>0</v>
      </c>
    </row>
    <row r="32" spans="1:13" ht="45.75" customHeight="1" thickBot="1" x14ac:dyDescent="0.4">
      <c r="A32" s="228"/>
      <c r="B32" s="226"/>
      <c r="C32" s="30">
        <v>208</v>
      </c>
      <c r="D32" s="122" t="s">
        <v>68</v>
      </c>
      <c r="E32" s="115"/>
      <c r="F32" s="119"/>
      <c r="G32" s="149">
        <v>2839.89</v>
      </c>
      <c r="H32" s="189">
        <v>0.7</v>
      </c>
      <c r="I32" s="192">
        <f t="shared" si="0"/>
        <v>851.9670000000001</v>
      </c>
      <c r="J32" s="150">
        <v>1</v>
      </c>
      <c r="K32" s="151" t="s">
        <v>160</v>
      </c>
      <c r="L32" s="152"/>
      <c r="M32" s="179">
        <f t="shared" si="1"/>
        <v>0</v>
      </c>
    </row>
    <row r="33" spans="1:13" ht="45.75" customHeight="1" x14ac:dyDescent="0.35">
      <c r="A33" s="221" t="s">
        <v>69</v>
      </c>
      <c r="B33" s="224" t="s">
        <v>38</v>
      </c>
      <c r="C33" s="1">
        <v>1</v>
      </c>
      <c r="D33" s="155" t="s">
        <v>136</v>
      </c>
      <c r="E33" s="157"/>
      <c r="F33" s="157"/>
      <c r="G33" s="144">
        <v>21.24</v>
      </c>
      <c r="H33" s="188">
        <v>0.7</v>
      </c>
      <c r="I33" s="190">
        <f t="shared" si="0"/>
        <v>6.3719999999999999</v>
      </c>
      <c r="J33" s="146">
        <v>12</v>
      </c>
      <c r="K33" s="147" t="s">
        <v>160</v>
      </c>
      <c r="L33" s="148"/>
      <c r="M33" s="179">
        <f t="shared" si="1"/>
        <v>0</v>
      </c>
    </row>
    <row r="34" spans="1:13" ht="45.75" customHeight="1" x14ac:dyDescent="0.35">
      <c r="A34" s="227"/>
      <c r="B34" s="225"/>
      <c r="C34" s="12">
        <v>5</v>
      </c>
      <c r="D34" s="126" t="s">
        <v>74</v>
      </c>
      <c r="E34" s="101"/>
      <c r="F34" s="101"/>
      <c r="G34" s="144">
        <v>90.9</v>
      </c>
      <c r="H34" s="188">
        <v>0.7</v>
      </c>
      <c r="I34" s="190">
        <f t="shared" si="0"/>
        <v>27.270000000000003</v>
      </c>
      <c r="J34" s="146">
        <v>3</v>
      </c>
      <c r="K34" s="147" t="s">
        <v>160</v>
      </c>
      <c r="L34" s="148"/>
      <c r="M34" s="179">
        <f t="shared" si="1"/>
        <v>0</v>
      </c>
    </row>
    <row r="35" spans="1:13" ht="45.75" customHeight="1" thickBot="1" x14ac:dyDescent="0.4">
      <c r="A35" s="228"/>
      <c r="B35" s="226"/>
      <c r="C35" s="30">
        <v>208</v>
      </c>
      <c r="D35" s="122" t="s">
        <v>76</v>
      </c>
      <c r="E35" s="115"/>
      <c r="F35" s="163"/>
      <c r="G35" s="164">
        <v>3346.49</v>
      </c>
      <c r="H35" s="189">
        <v>0.7</v>
      </c>
      <c r="I35" s="192">
        <f t="shared" si="0"/>
        <v>1003.9470000000001</v>
      </c>
      <c r="J35" s="150">
        <v>1</v>
      </c>
      <c r="K35" s="151" t="s">
        <v>160</v>
      </c>
      <c r="L35" s="152"/>
      <c r="M35" s="179">
        <f t="shared" si="1"/>
        <v>0</v>
      </c>
    </row>
    <row r="36" spans="1:13" ht="45.75" customHeight="1" x14ac:dyDescent="0.35">
      <c r="A36" s="221" t="s">
        <v>77</v>
      </c>
      <c r="B36" s="224" t="s">
        <v>78</v>
      </c>
      <c r="C36" s="1">
        <v>1</v>
      </c>
      <c r="D36" s="98" t="s">
        <v>137</v>
      </c>
      <c r="E36" s="114" t="s">
        <v>144</v>
      </c>
      <c r="F36" s="119" t="s">
        <v>154</v>
      </c>
      <c r="G36" s="143">
        <v>24.69</v>
      </c>
      <c r="H36" s="188">
        <v>0.7</v>
      </c>
      <c r="I36" s="190">
        <f t="shared" si="0"/>
        <v>7.407</v>
      </c>
      <c r="J36" s="146">
        <v>12</v>
      </c>
      <c r="K36" s="147" t="s">
        <v>160</v>
      </c>
      <c r="L36" s="148"/>
      <c r="M36" s="179">
        <f t="shared" si="1"/>
        <v>0</v>
      </c>
    </row>
    <row r="37" spans="1:13" ht="45.75" customHeight="1" x14ac:dyDescent="0.35">
      <c r="A37" s="227"/>
      <c r="B37" s="225"/>
      <c r="C37" s="12">
        <v>5</v>
      </c>
      <c r="D37" s="126" t="s">
        <v>81</v>
      </c>
      <c r="E37" s="101"/>
      <c r="F37" s="101"/>
      <c r="G37" s="144">
        <v>105.69</v>
      </c>
      <c r="H37" s="188">
        <v>0.7</v>
      </c>
      <c r="I37" s="190">
        <f t="shared" si="0"/>
        <v>31.707000000000008</v>
      </c>
      <c r="J37" s="146">
        <v>3</v>
      </c>
      <c r="K37" s="147" t="s">
        <v>160</v>
      </c>
      <c r="L37" s="148"/>
      <c r="M37" s="179">
        <f t="shared" si="1"/>
        <v>0</v>
      </c>
    </row>
    <row r="38" spans="1:13" ht="45.75" customHeight="1" thickBot="1" x14ac:dyDescent="0.4">
      <c r="A38" s="228"/>
      <c r="B38" s="226"/>
      <c r="C38" s="18">
        <v>208</v>
      </c>
      <c r="D38" s="122" t="s">
        <v>83</v>
      </c>
      <c r="E38" s="89"/>
      <c r="F38" s="89"/>
      <c r="G38" s="149">
        <v>3890.96</v>
      </c>
      <c r="H38" s="189">
        <v>0.7</v>
      </c>
      <c r="I38" s="192">
        <f t="shared" si="0"/>
        <v>1167.288</v>
      </c>
      <c r="J38" s="150">
        <v>1</v>
      </c>
      <c r="K38" s="151" t="s">
        <v>160</v>
      </c>
      <c r="L38" s="152"/>
      <c r="M38" s="179">
        <f t="shared" si="1"/>
        <v>0</v>
      </c>
    </row>
    <row r="39" spans="1:13" ht="144" customHeight="1" thickBot="1" x14ac:dyDescent="0.4">
      <c r="A39" s="78" t="s">
        <v>84</v>
      </c>
      <c r="B39" s="52" t="s">
        <v>85</v>
      </c>
      <c r="C39" s="61">
        <v>5</v>
      </c>
      <c r="D39" s="125" t="s">
        <v>138</v>
      </c>
      <c r="E39" s="94"/>
      <c r="F39" s="94"/>
      <c r="G39" s="165">
        <v>95.64</v>
      </c>
      <c r="H39" s="191">
        <v>0.7</v>
      </c>
      <c r="I39" s="192">
        <f t="shared" si="0"/>
        <v>28.692000000000007</v>
      </c>
      <c r="J39" s="166">
        <v>3</v>
      </c>
      <c r="K39" s="167" t="s">
        <v>160</v>
      </c>
      <c r="L39" s="168"/>
      <c r="M39" s="179">
        <f t="shared" si="1"/>
        <v>0</v>
      </c>
    </row>
    <row r="40" spans="1:13" ht="146.5" customHeight="1" thickBot="1" x14ac:dyDescent="0.4">
      <c r="A40" s="78" t="s">
        <v>88</v>
      </c>
      <c r="B40" s="52" t="s">
        <v>78</v>
      </c>
      <c r="C40" s="61">
        <v>5</v>
      </c>
      <c r="D40" s="125" t="s">
        <v>89</v>
      </c>
      <c r="E40" s="94"/>
      <c r="F40" s="94"/>
      <c r="G40" s="165">
        <v>100.32</v>
      </c>
      <c r="H40" s="191">
        <v>0.7</v>
      </c>
      <c r="I40" s="192">
        <f t="shared" si="0"/>
        <v>30.096000000000004</v>
      </c>
      <c r="J40" s="166">
        <v>1</v>
      </c>
      <c r="K40" s="167" t="s">
        <v>160</v>
      </c>
      <c r="L40" s="168"/>
      <c r="M40" s="179">
        <f t="shared" si="1"/>
        <v>0</v>
      </c>
    </row>
    <row r="41" spans="1:13" ht="140" customHeight="1" thickBot="1" x14ac:dyDescent="0.4">
      <c r="A41" s="110" t="s">
        <v>91</v>
      </c>
      <c r="B41" s="111" t="s">
        <v>92</v>
      </c>
      <c r="C41" s="169">
        <v>5</v>
      </c>
      <c r="D41" s="170" t="s">
        <v>139</v>
      </c>
      <c r="E41" s="159"/>
      <c r="F41" s="159"/>
      <c r="G41" s="165">
        <v>116.26</v>
      </c>
      <c r="H41" s="191">
        <v>0.7</v>
      </c>
      <c r="I41" s="192">
        <f t="shared" si="0"/>
        <v>34.878</v>
      </c>
      <c r="J41" s="166">
        <v>3</v>
      </c>
      <c r="K41" s="167" t="s">
        <v>160</v>
      </c>
      <c r="L41" s="168"/>
      <c r="M41" s="179">
        <f t="shared" si="1"/>
        <v>0</v>
      </c>
    </row>
    <row r="42" spans="1:13" ht="157" customHeight="1" thickBot="1" x14ac:dyDescent="0.4">
      <c r="A42" s="78" t="s">
        <v>96</v>
      </c>
      <c r="B42" s="52" t="s">
        <v>92</v>
      </c>
      <c r="C42" s="61">
        <v>5</v>
      </c>
      <c r="D42" s="125" t="s">
        <v>140</v>
      </c>
      <c r="E42" s="94"/>
      <c r="F42" s="94"/>
      <c r="G42" s="165">
        <v>110.98</v>
      </c>
      <c r="H42" s="191">
        <v>0.7</v>
      </c>
      <c r="I42" s="192">
        <f t="shared" si="0"/>
        <v>33.294000000000011</v>
      </c>
      <c r="J42" s="166">
        <v>3</v>
      </c>
      <c r="K42" s="167" t="s">
        <v>160</v>
      </c>
      <c r="L42" s="168"/>
      <c r="M42" s="179">
        <f t="shared" si="1"/>
        <v>0</v>
      </c>
    </row>
    <row r="43" spans="1:13" ht="45.75" customHeight="1" x14ac:dyDescent="0.35">
      <c r="A43" s="221" t="s">
        <v>98</v>
      </c>
      <c r="B43" s="224" t="s">
        <v>92</v>
      </c>
      <c r="C43" s="1">
        <v>1</v>
      </c>
      <c r="D43" s="129" t="s">
        <v>141</v>
      </c>
      <c r="E43" s="106"/>
      <c r="F43" s="106"/>
      <c r="G43" s="144">
        <v>24.48</v>
      </c>
      <c r="H43" s="188">
        <v>0.7</v>
      </c>
      <c r="I43" s="190">
        <f t="shared" si="0"/>
        <v>7.3440000000000012</v>
      </c>
      <c r="J43" s="146">
        <v>12</v>
      </c>
      <c r="K43" s="147" t="s">
        <v>160</v>
      </c>
      <c r="L43" s="148"/>
      <c r="M43" s="179">
        <f t="shared" si="1"/>
        <v>0</v>
      </c>
    </row>
    <row r="44" spans="1:13" ht="45.75" customHeight="1" x14ac:dyDescent="0.35">
      <c r="A44" s="222"/>
      <c r="B44" s="225"/>
      <c r="C44" s="171">
        <v>5</v>
      </c>
      <c r="D44" s="132" t="s">
        <v>102</v>
      </c>
      <c r="E44" s="109"/>
      <c r="F44" s="109"/>
      <c r="G44" s="144">
        <v>104.76</v>
      </c>
      <c r="H44" s="188">
        <v>0.7</v>
      </c>
      <c r="I44" s="190">
        <f t="shared" si="0"/>
        <v>31.428000000000011</v>
      </c>
      <c r="J44" s="146">
        <v>3</v>
      </c>
      <c r="K44" s="147" t="s">
        <v>160</v>
      </c>
      <c r="L44" s="148"/>
      <c r="M44" s="179">
        <f t="shared" si="1"/>
        <v>0</v>
      </c>
    </row>
    <row r="45" spans="1:13" ht="45.75" customHeight="1" thickBot="1" x14ac:dyDescent="0.4">
      <c r="A45" s="223"/>
      <c r="B45" s="226"/>
      <c r="C45" s="30">
        <v>208</v>
      </c>
      <c r="D45" s="122" t="s">
        <v>103</v>
      </c>
      <c r="E45" s="89"/>
      <c r="F45" s="89"/>
      <c r="G45" s="149">
        <v>3856.67</v>
      </c>
      <c r="H45" s="189">
        <v>0.7</v>
      </c>
      <c r="I45" s="192">
        <f t="shared" si="0"/>
        <v>1157.0010000000002</v>
      </c>
      <c r="J45" s="150">
        <v>1</v>
      </c>
      <c r="K45" s="151" t="s">
        <v>160</v>
      </c>
      <c r="L45" s="152"/>
      <c r="M45" s="179">
        <f t="shared" si="1"/>
        <v>0</v>
      </c>
    </row>
    <row r="46" spans="1:13" ht="57" customHeight="1" x14ac:dyDescent="0.35">
      <c r="A46" s="221" t="s">
        <v>104</v>
      </c>
      <c r="B46" s="224" t="s">
        <v>92</v>
      </c>
      <c r="C46" s="1">
        <v>5</v>
      </c>
      <c r="D46" s="129" t="s">
        <v>105</v>
      </c>
      <c r="E46" s="106"/>
      <c r="F46" s="106"/>
      <c r="G46" s="144">
        <v>104.76</v>
      </c>
      <c r="H46" s="188">
        <v>0.7</v>
      </c>
      <c r="I46" s="190">
        <f t="shared" si="0"/>
        <v>31.428000000000011</v>
      </c>
      <c r="J46" s="146">
        <v>3</v>
      </c>
      <c r="K46" s="147" t="s">
        <v>160</v>
      </c>
      <c r="L46" s="148"/>
      <c r="M46" s="179">
        <f t="shared" si="1"/>
        <v>0</v>
      </c>
    </row>
    <row r="47" spans="1:13" ht="65.5" customHeight="1" thickBot="1" x14ac:dyDescent="0.4">
      <c r="A47" s="223"/>
      <c r="B47" s="226"/>
      <c r="C47" s="172">
        <v>208</v>
      </c>
      <c r="D47" s="173" t="s">
        <v>112</v>
      </c>
      <c r="E47" s="174"/>
      <c r="F47" s="174"/>
      <c r="G47" s="149">
        <v>3856.67</v>
      </c>
      <c r="H47" s="189">
        <v>0.7</v>
      </c>
      <c r="I47" s="192">
        <f t="shared" si="0"/>
        <v>1157.0010000000002</v>
      </c>
      <c r="J47" s="150">
        <v>1</v>
      </c>
      <c r="K47" s="151" t="s">
        <v>160</v>
      </c>
      <c r="L47" s="152"/>
      <c r="M47" s="179">
        <f t="shared" si="1"/>
        <v>0</v>
      </c>
    </row>
    <row r="48" spans="1:13" ht="13.5" customHeight="1" x14ac:dyDescent="0.35">
      <c r="A48" s="17"/>
      <c r="B48" s="17"/>
      <c r="C48" s="17"/>
      <c r="D48" s="17"/>
      <c r="E48" s="17"/>
      <c r="F48" s="17"/>
      <c r="G48" s="145"/>
      <c r="H48" s="134"/>
      <c r="I48" s="134"/>
      <c r="M48" s="179">
        <f>SUM(M10:M47)</f>
        <v>0</v>
      </c>
    </row>
    <row r="49" spans="3:12" ht="26" x14ac:dyDescent="0.6">
      <c r="H49" s="67"/>
      <c r="I49" s="67"/>
    </row>
    <row r="50" spans="3:12" ht="56.5" customHeight="1" x14ac:dyDescent="0.35">
      <c r="C50" s="181" t="s">
        <v>164</v>
      </c>
      <c r="D50" s="182" t="s">
        <v>162</v>
      </c>
      <c r="G50" s="202" t="s">
        <v>161</v>
      </c>
      <c r="H50" s="202"/>
      <c r="I50" s="202"/>
      <c r="J50" s="203"/>
      <c r="L50" s="180">
        <f>M48</f>
        <v>0</v>
      </c>
    </row>
    <row r="51" spans="3:12" ht="35" customHeight="1" x14ac:dyDescent="0.35">
      <c r="C51" s="183">
        <v>800</v>
      </c>
      <c r="D51" s="184">
        <v>50</v>
      </c>
      <c r="G51" s="133"/>
      <c r="J51"/>
    </row>
    <row r="52" spans="3:12" ht="35" customHeight="1" x14ac:dyDescent="0.35">
      <c r="C52" s="183">
        <v>1600</v>
      </c>
      <c r="D52" s="184">
        <v>150</v>
      </c>
      <c r="G52" s="204" t="s">
        <v>163</v>
      </c>
      <c r="H52" s="204"/>
      <c r="I52" s="185"/>
      <c r="J52" s="180" t="s">
        <v>164</v>
      </c>
      <c r="L52" s="180">
        <f>IF(L50&lt;800,0,IF(L50&lt;1600,50,IF(L50&lt;3200,150,IF(L50&gt;=3200,400))))</f>
        <v>0</v>
      </c>
    </row>
    <row r="53" spans="3:12" ht="35" customHeight="1" x14ac:dyDescent="0.35">
      <c r="C53" s="183">
        <v>3200</v>
      </c>
      <c r="D53" s="184">
        <v>400</v>
      </c>
    </row>
    <row r="54" spans="3:12" ht="26" customHeight="1" x14ac:dyDescent="0.35"/>
    <row r="55" spans="3:12" ht="26" x14ac:dyDescent="0.6">
      <c r="H55" s="67"/>
      <c r="I55" s="67"/>
    </row>
  </sheetData>
  <autoFilter ref="A9:H48" xr:uid="{A85F38CE-E17B-4E37-9D54-B5730FCFEF47}"/>
  <mergeCells count="29">
    <mergeCell ref="A1:B1"/>
    <mergeCell ref="C1:F1"/>
    <mergeCell ref="A20:A22"/>
    <mergeCell ref="B20:B22"/>
    <mergeCell ref="B33:B35"/>
    <mergeCell ref="A24:A26"/>
    <mergeCell ref="B24:B26"/>
    <mergeCell ref="A10:A12"/>
    <mergeCell ref="B10:B12"/>
    <mergeCell ref="A13:A15"/>
    <mergeCell ref="B13:B15"/>
    <mergeCell ref="A17:A19"/>
    <mergeCell ref="B17:B19"/>
    <mergeCell ref="G50:J50"/>
    <mergeCell ref="G52:H52"/>
    <mergeCell ref="A3:F6"/>
    <mergeCell ref="A7:F7"/>
    <mergeCell ref="H3:L6"/>
    <mergeCell ref="A46:A47"/>
    <mergeCell ref="B46:B47"/>
    <mergeCell ref="A36:A38"/>
    <mergeCell ref="B36:B38"/>
    <mergeCell ref="A43:A45"/>
    <mergeCell ref="B43:B45"/>
    <mergeCell ref="A27:A29"/>
    <mergeCell ref="B27:B29"/>
    <mergeCell ref="A30:A32"/>
    <mergeCell ref="B30:B32"/>
    <mergeCell ref="A33:A35"/>
  </mergeCells>
  <conditionalFormatting sqref="A9:J9">
    <cfRule type="cellIs" dxfId="2" priority="3" operator="equal">
      <formula>#N/A</formula>
    </cfRule>
  </conditionalFormatting>
  <conditionalFormatting sqref="L9">
    <cfRule type="cellIs" dxfId="1" priority="1" operator="equal">
      <formula>#N/A</formula>
    </cfRule>
  </conditionalFormatting>
  <printOptions horizontalCentered="1"/>
  <pageMargins left="0.19685039370078741" right="0.19685039370078741" top="3.937007874015748E-2" bottom="0.23622047244094491" header="0.31496062992125984" footer="0.31496062992125984"/>
  <pageSetup paperSize="9" scale="48" fitToHeight="4" orientation="portrait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75673-C057-4C19-8326-C6FB57E24860}">
  <dimension ref="A1:U54"/>
  <sheetViews>
    <sheetView showGridLines="0" zoomScale="55" zoomScaleNormal="55" zoomScaleSheetLayoutView="20" workbookViewId="0">
      <selection activeCell="D6" sqref="D6"/>
    </sheetView>
  </sheetViews>
  <sheetFormatPr baseColWidth="10" defaultColWidth="12.26953125" defaultRowHeight="14.5" x14ac:dyDescent="0.35"/>
  <cols>
    <col min="1" max="1" width="27" customWidth="1"/>
    <col min="2" max="2" width="12.81640625" customWidth="1"/>
    <col min="3" max="3" width="16.26953125" customWidth="1"/>
    <col min="4" max="4" width="27.54296875" customWidth="1"/>
    <col min="5" max="5" width="26.1796875" customWidth="1"/>
    <col min="6" max="6" width="30.81640625" customWidth="1"/>
    <col min="7" max="7" width="12.7265625" customWidth="1"/>
    <col min="8" max="8" width="28.26953125" customWidth="1"/>
    <col min="9" max="9" width="22.1796875" customWidth="1"/>
    <col min="10" max="10" width="18.81640625" customWidth="1"/>
    <col min="11" max="11" width="14.54296875" customWidth="1"/>
    <col min="12" max="12" width="20.7265625" customWidth="1"/>
    <col min="13" max="13" width="15.1796875" customWidth="1"/>
    <col min="14" max="14" width="16.81640625" customWidth="1"/>
    <col min="15" max="15" width="17.7265625" customWidth="1"/>
    <col min="16" max="16" width="20.7265625" bestFit="1" customWidth="1"/>
    <col min="17" max="17" width="22.1796875" customWidth="1"/>
    <col min="18" max="18" width="23" customWidth="1"/>
    <col min="19" max="19" width="34.7265625" customWidth="1"/>
    <col min="20" max="20" width="24.26953125" hidden="1" customWidth="1"/>
  </cols>
  <sheetData>
    <row r="1" spans="1:21" ht="141" customHeight="1" x14ac:dyDescent="0.35">
      <c r="A1" s="230"/>
      <c r="B1" s="230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72" t="s">
        <v>114</v>
      </c>
      <c r="U1" s="133"/>
    </row>
    <row r="2" spans="1:21" s="139" customFormat="1" ht="19.5" hidden="1" customHeight="1" x14ac:dyDescent="0.35">
      <c r="A2" s="136"/>
      <c r="B2" s="136"/>
      <c r="C2" s="136"/>
      <c r="D2" s="137"/>
      <c r="E2" s="136"/>
      <c r="F2" s="138"/>
      <c r="G2" s="136"/>
      <c r="H2" s="136"/>
    </row>
    <row r="4" spans="1:21" s="85" customFormat="1" ht="73.5" customHeight="1" x14ac:dyDescent="0.35">
      <c r="A4" s="140" t="s">
        <v>0</v>
      </c>
      <c r="B4" s="140" t="s">
        <v>1</v>
      </c>
      <c r="C4" s="140" t="s">
        <v>2</v>
      </c>
      <c r="D4" s="140" t="s">
        <v>156</v>
      </c>
      <c r="E4" s="140" t="s">
        <v>143</v>
      </c>
      <c r="F4" s="141" t="s">
        <v>145</v>
      </c>
      <c r="G4" s="84" t="s">
        <v>3</v>
      </c>
      <c r="H4" s="84" t="s">
        <v>4</v>
      </c>
      <c r="I4" s="84" t="s">
        <v>116</v>
      </c>
      <c r="J4" s="84" t="s">
        <v>117</v>
      </c>
      <c r="K4" s="84" t="s">
        <v>5</v>
      </c>
      <c r="L4" s="84" t="s">
        <v>6</v>
      </c>
      <c r="M4" s="84" t="s">
        <v>7</v>
      </c>
      <c r="N4" s="84" t="s">
        <v>8</v>
      </c>
      <c r="O4" s="84" t="s">
        <v>9</v>
      </c>
      <c r="P4" s="84" t="s">
        <v>10</v>
      </c>
      <c r="Q4" s="84" t="s">
        <v>11</v>
      </c>
      <c r="R4" s="84" t="s">
        <v>12</v>
      </c>
      <c r="S4" s="84" t="s">
        <v>13</v>
      </c>
      <c r="T4" s="84" t="s">
        <v>115</v>
      </c>
    </row>
    <row r="5" spans="1:21" ht="45.75" customHeight="1" x14ac:dyDescent="0.35">
      <c r="A5" s="227" t="s">
        <v>14</v>
      </c>
      <c r="B5" s="225" t="s">
        <v>15</v>
      </c>
      <c r="C5" s="73">
        <v>1</v>
      </c>
      <c r="D5" s="86" t="s">
        <v>118</v>
      </c>
      <c r="E5" s="117" t="s">
        <v>144</v>
      </c>
      <c r="F5" s="118" t="s">
        <v>146</v>
      </c>
      <c r="G5" s="75" t="s">
        <v>16</v>
      </c>
      <c r="H5" s="75" t="s">
        <v>17</v>
      </c>
      <c r="I5" s="76" t="s">
        <v>18</v>
      </c>
      <c r="J5" s="76" t="s">
        <v>18</v>
      </c>
      <c r="K5" s="77" t="s">
        <v>18</v>
      </c>
      <c r="L5" s="76" t="s">
        <v>19</v>
      </c>
      <c r="M5" s="77" t="s">
        <v>20</v>
      </c>
      <c r="N5" s="77" t="s">
        <v>18</v>
      </c>
      <c r="O5" s="77" t="s">
        <v>18</v>
      </c>
      <c r="P5" s="76" t="s">
        <v>18</v>
      </c>
      <c r="Q5" s="76" t="s">
        <v>18</v>
      </c>
      <c r="R5" s="77" t="s">
        <v>18</v>
      </c>
      <c r="S5" s="76" t="s">
        <v>21</v>
      </c>
      <c r="T5" s="74">
        <v>1690919080</v>
      </c>
    </row>
    <row r="6" spans="1:21" ht="45.75" customHeight="1" x14ac:dyDescent="0.35">
      <c r="A6" s="227"/>
      <c r="B6" s="225"/>
      <c r="C6" s="6">
        <v>5</v>
      </c>
      <c r="D6" s="120" t="s">
        <v>119</v>
      </c>
      <c r="E6" s="87"/>
      <c r="F6" s="87"/>
      <c r="G6" s="8" t="s">
        <v>16</v>
      </c>
      <c r="H6" s="9" t="s">
        <v>17</v>
      </c>
      <c r="I6" s="10" t="s">
        <v>18</v>
      </c>
      <c r="J6" s="10" t="s">
        <v>18</v>
      </c>
      <c r="K6" s="11" t="s">
        <v>18</v>
      </c>
      <c r="L6" s="10" t="s">
        <v>19</v>
      </c>
      <c r="M6" s="11" t="s">
        <v>20</v>
      </c>
      <c r="N6" s="11" t="s">
        <v>18</v>
      </c>
      <c r="O6" s="11" t="s">
        <v>18</v>
      </c>
      <c r="P6" s="10" t="s">
        <v>18</v>
      </c>
      <c r="Q6" s="10" t="s">
        <v>18</v>
      </c>
      <c r="R6" s="11" t="s">
        <v>18</v>
      </c>
      <c r="S6" s="10" t="s">
        <v>21</v>
      </c>
      <c r="T6" s="7">
        <v>1690919180</v>
      </c>
    </row>
    <row r="7" spans="1:21" ht="45.75" customHeight="1" x14ac:dyDescent="0.35">
      <c r="A7" s="227"/>
      <c r="B7" s="225"/>
      <c r="C7" s="6">
        <v>60</v>
      </c>
      <c r="D7" s="121" t="s">
        <v>120</v>
      </c>
      <c r="E7" s="88"/>
      <c r="F7" s="87"/>
      <c r="G7" s="9" t="s">
        <v>16</v>
      </c>
      <c r="H7" s="9" t="s">
        <v>17</v>
      </c>
      <c r="I7" s="10" t="s">
        <v>18</v>
      </c>
      <c r="J7" s="10" t="s">
        <v>18</v>
      </c>
      <c r="K7" s="11" t="s">
        <v>18</v>
      </c>
      <c r="L7" s="10" t="s">
        <v>19</v>
      </c>
      <c r="M7" s="11" t="s">
        <v>20</v>
      </c>
      <c r="N7" s="11" t="s">
        <v>18</v>
      </c>
      <c r="O7" s="11" t="s">
        <v>18</v>
      </c>
      <c r="P7" s="10" t="s">
        <v>18</v>
      </c>
      <c r="Q7" s="10" t="s">
        <v>18</v>
      </c>
      <c r="R7" s="11" t="s">
        <v>18</v>
      </c>
      <c r="S7" s="10" t="s">
        <v>21</v>
      </c>
      <c r="T7" s="7">
        <v>1690919380</v>
      </c>
    </row>
    <row r="8" spans="1:21" ht="45.75" customHeight="1" thickBot="1" x14ac:dyDescent="0.4">
      <c r="A8" s="228"/>
      <c r="B8" s="226"/>
      <c r="C8" s="30">
        <v>208</v>
      </c>
      <c r="D8" s="122" t="s">
        <v>121</v>
      </c>
      <c r="E8" s="89"/>
      <c r="F8" s="89"/>
      <c r="G8" s="20" t="s">
        <v>16</v>
      </c>
      <c r="H8" s="20" t="s">
        <v>17</v>
      </c>
      <c r="I8" s="21" t="s">
        <v>18</v>
      </c>
      <c r="J8" s="21" t="s">
        <v>18</v>
      </c>
      <c r="K8" s="22" t="s">
        <v>18</v>
      </c>
      <c r="L8" s="21" t="s">
        <v>19</v>
      </c>
      <c r="M8" s="22" t="s">
        <v>20</v>
      </c>
      <c r="N8" s="22" t="s">
        <v>18</v>
      </c>
      <c r="O8" s="22" t="s">
        <v>18</v>
      </c>
      <c r="P8" s="21" t="s">
        <v>18</v>
      </c>
      <c r="Q8" s="21" t="s">
        <v>18</v>
      </c>
      <c r="R8" s="22" t="s">
        <v>18</v>
      </c>
      <c r="S8" s="23" t="s">
        <v>21</v>
      </c>
      <c r="T8" s="19">
        <v>1690919480</v>
      </c>
    </row>
    <row r="9" spans="1:21" ht="45.75" customHeight="1" x14ac:dyDescent="0.35">
      <c r="A9" s="221" t="s">
        <v>22</v>
      </c>
      <c r="B9" s="224" t="s">
        <v>23</v>
      </c>
      <c r="C9" s="35">
        <v>1</v>
      </c>
      <c r="D9" s="123" t="s">
        <v>122</v>
      </c>
      <c r="E9" s="90"/>
      <c r="F9" s="90"/>
      <c r="G9" s="37" t="s">
        <v>16</v>
      </c>
      <c r="H9" s="37" t="s">
        <v>24</v>
      </c>
      <c r="I9" s="38" t="s">
        <v>25</v>
      </c>
      <c r="J9" s="38" t="s">
        <v>18</v>
      </c>
      <c r="K9" s="39" t="s">
        <v>26</v>
      </c>
      <c r="L9" s="39" t="s">
        <v>27</v>
      </c>
      <c r="M9" s="38" t="s">
        <v>28</v>
      </c>
      <c r="N9" s="38" t="s">
        <v>18</v>
      </c>
      <c r="O9" s="38" t="s">
        <v>18</v>
      </c>
      <c r="P9" s="38" t="s">
        <v>18</v>
      </c>
      <c r="Q9" s="38" t="s">
        <v>29</v>
      </c>
      <c r="R9" s="39" t="s">
        <v>18</v>
      </c>
      <c r="S9" s="39" t="s">
        <v>30</v>
      </c>
      <c r="T9" s="36">
        <v>1635767080</v>
      </c>
    </row>
    <row r="10" spans="1:21" ht="45.75" customHeight="1" x14ac:dyDescent="0.35">
      <c r="A10" s="227"/>
      <c r="B10" s="225"/>
      <c r="C10" s="12">
        <v>5</v>
      </c>
      <c r="D10" s="91" t="s">
        <v>123</v>
      </c>
      <c r="E10" s="91"/>
      <c r="F10" s="91"/>
      <c r="G10" s="50" t="s">
        <v>16</v>
      </c>
      <c r="H10" s="14" t="s">
        <v>24</v>
      </c>
      <c r="I10" s="15" t="s">
        <v>25</v>
      </c>
      <c r="J10" s="15" t="s">
        <v>18</v>
      </c>
      <c r="K10" s="16" t="s">
        <v>26</v>
      </c>
      <c r="L10" s="16" t="s">
        <v>27</v>
      </c>
      <c r="M10" s="15" t="s">
        <v>28</v>
      </c>
      <c r="N10" s="15" t="s">
        <v>18</v>
      </c>
      <c r="O10" s="15" t="s">
        <v>18</v>
      </c>
      <c r="P10" s="15" t="s">
        <v>18</v>
      </c>
      <c r="Q10" s="15" t="s">
        <v>29</v>
      </c>
      <c r="R10" s="16" t="s">
        <v>18</v>
      </c>
      <c r="S10" s="16" t="s">
        <v>30</v>
      </c>
      <c r="T10" s="13">
        <v>1635767180</v>
      </c>
    </row>
    <row r="11" spans="1:21" ht="45.75" customHeight="1" x14ac:dyDescent="0.35">
      <c r="A11" s="227"/>
      <c r="B11" s="225"/>
      <c r="C11" s="12">
        <v>60</v>
      </c>
      <c r="D11" s="92" t="s">
        <v>124</v>
      </c>
      <c r="E11" s="117" t="s">
        <v>144</v>
      </c>
      <c r="F11" s="118" t="s">
        <v>147</v>
      </c>
      <c r="G11" s="14" t="s">
        <v>16</v>
      </c>
      <c r="H11" s="14" t="s">
        <v>24</v>
      </c>
      <c r="I11" s="15" t="s">
        <v>25</v>
      </c>
      <c r="J11" s="15" t="s">
        <v>18</v>
      </c>
      <c r="K11" s="16" t="s">
        <v>26</v>
      </c>
      <c r="L11" s="16" t="s">
        <v>27</v>
      </c>
      <c r="M11" s="15" t="s">
        <v>28</v>
      </c>
      <c r="N11" s="15" t="s">
        <v>18</v>
      </c>
      <c r="O11" s="15" t="s">
        <v>18</v>
      </c>
      <c r="P11" s="15" t="s">
        <v>18</v>
      </c>
      <c r="Q11" s="15" t="s">
        <v>29</v>
      </c>
      <c r="R11" s="16" t="s">
        <v>18</v>
      </c>
      <c r="S11" s="16" t="s">
        <v>30</v>
      </c>
      <c r="T11" s="13">
        <v>1635767280</v>
      </c>
    </row>
    <row r="12" spans="1:21" ht="45.75" customHeight="1" thickBot="1" x14ac:dyDescent="0.4">
      <c r="A12" s="228"/>
      <c r="B12" s="226"/>
      <c r="C12" s="51">
        <v>208</v>
      </c>
      <c r="D12" s="124" t="s">
        <v>125</v>
      </c>
      <c r="E12" s="93"/>
      <c r="F12" s="93"/>
      <c r="G12" s="46" t="s">
        <v>16</v>
      </c>
      <c r="H12" s="46" t="s">
        <v>24</v>
      </c>
      <c r="I12" s="47" t="s">
        <v>25</v>
      </c>
      <c r="J12" s="47" t="s">
        <v>18</v>
      </c>
      <c r="K12" s="48" t="s">
        <v>26</v>
      </c>
      <c r="L12" s="48" t="s">
        <v>27</v>
      </c>
      <c r="M12" s="47" t="s">
        <v>28</v>
      </c>
      <c r="N12" s="47" t="s">
        <v>18</v>
      </c>
      <c r="O12" s="47" t="s">
        <v>18</v>
      </c>
      <c r="P12" s="47" t="s">
        <v>18</v>
      </c>
      <c r="Q12" s="49" t="s">
        <v>29</v>
      </c>
      <c r="R12" s="48" t="s">
        <v>18</v>
      </c>
      <c r="S12" s="48" t="s">
        <v>30</v>
      </c>
      <c r="T12" s="45">
        <v>1635767380</v>
      </c>
    </row>
    <row r="13" spans="1:21" ht="168.65" customHeight="1" thickBot="1" x14ac:dyDescent="0.4">
      <c r="A13" s="78" t="s">
        <v>31</v>
      </c>
      <c r="B13" s="52" t="s">
        <v>23</v>
      </c>
      <c r="C13" s="68">
        <v>5</v>
      </c>
      <c r="D13" s="125" t="s">
        <v>126</v>
      </c>
      <c r="E13" s="94"/>
      <c r="F13" s="94"/>
      <c r="G13" s="63" t="s">
        <v>32</v>
      </c>
      <c r="H13" s="63" t="s">
        <v>33</v>
      </c>
      <c r="I13" s="64" t="s">
        <v>34</v>
      </c>
      <c r="J13" s="64" t="s">
        <v>18</v>
      </c>
      <c r="K13" s="65" t="s">
        <v>35</v>
      </c>
      <c r="L13" s="64" t="s">
        <v>18</v>
      </c>
      <c r="M13" s="64" t="s">
        <v>18</v>
      </c>
      <c r="N13" s="64" t="s">
        <v>18</v>
      </c>
      <c r="O13" s="64" t="s">
        <v>18</v>
      </c>
      <c r="P13" s="64" t="s">
        <v>18</v>
      </c>
      <c r="Q13" s="64" t="s">
        <v>18</v>
      </c>
      <c r="R13" s="64" t="s">
        <v>18</v>
      </c>
      <c r="S13" s="66" t="s">
        <v>36</v>
      </c>
      <c r="T13" s="62">
        <v>1691390780</v>
      </c>
    </row>
    <row r="14" spans="1:21" ht="44.25" customHeight="1" x14ac:dyDescent="0.35">
      <c r="A14" s="221" t="s">
        <v>37</v>
      </c>
      <c r="B14" s="224" t="s">
        <v>38</v>
      </c>
      <c r="C14" s="35">
        <v>1</v>
      </c>
      <c r="D14" s="123" t="s">
        <v>127</v>
      </c>
      <c r="E14" s="95"/>
      <c r="F14" s="95"/>
      <c r="G14" s="37" t="s">
        <v>39</v>
      </c>
      <c r="H14" s="37" t="s">
        <v>18</v>
      </c>
      <c r="I14" s="38" t="s">
        <v>40</v>
      </c>
      <c r="J14" s="39" t="s">
        <v>18</v>
      </c>
      <c r="K14" s="39" t="s">
        <v>18</v>
      </c>
      <c r="L14" s="38" t="s">
        <v>18</v>
      </c>
      <c r="M14" s="39" t="s">
        <v>18</v>
      </c>
      <c r="N14" s="39" t="s">
        <v>18</v>
      </c>
      <c r="O14" s="38" t="s">
        <v>18</v>
      </c>
      <c r="P14" s="38" t="s">
        <v>18</v>
      </c>
      <c r="Q14" s="38" t="s">
        <v>18</v>
      </c>
      <c r="R14" s="39" t="s">
        <v>18</v>
      </c>
      <c r="S14" s="38" t="s">
        <v>41</v>
      </c>
      <c r="T14" s="36">
        <v>1635767480</v>
      </c>
    </row>
    <row r="15" spans="1:21" ht="44.25" customHeight="1" x14ac:dyDescent="0.35">
      <c r="A15" s="227"/>
      <c r="B15" s="225"/>
      <c r="C15" s="12">
        <v>5</v>
      </c>
      <c r="D15" s="126" t="s">
        <v>128</v>
      </c>
      <c r="E15" s="96"/>
      <c r="F15" s="96"/>
      <c r="G15" s="50" t="s">
        <v>39</v>
      </c>
      <c r="H15" s="14" t="s">
        <v>18</v>
      </c>
      <c r="I15" s="15" t="s">
        <v>40</v>
      </c>
      <c r="J15" s="16" t="s">
        <v>18</v>
      </c>
      <c r="K15" s="16" t="s">
        <v>18</v>
      </c>
      <c r="L15" s="15" t="s">
        <v>18</v>
      </c>
      <c r="M15" s="16" t="s">
        <v>18</v>
      </c>
      <c r="N15" s="16" t="s">
        <v>18</v>
      </c>
      <c r="O15" s="15" t="s">
        <v>18</v>
      </c>
      <c r="P15" s="15" t="s">
        <v>18</v>
      </c>
      <c r="Q15" s="15" t="s">
        <v>18</v>
      </c>
      <c r="R15" s="16" t="s">
        <v>18</v>
      </c>
      <c r="S15" s="15" t="s">
        <v>41</v>
      </c>
      <c r="T15" s="13">
        <v>1635767580</v>
      </c>
    </row>
    <row r="16" spans="1:21" ht="44.25" customHeight="1" x14ac:dyDescent="0.35">
      <c r="A16" s="227"/>
      <c r="B16" s="225"/>
      <c r="C16" s="12">
        <v>60</v>
      </c>
      <c r="D16" s="126" t="s">
        <v>129</v>
      </c>
      <c r="E16" s="96"/>
      <c r="F16" s="96"/>
      <c r="G16" s="14" t="s">
        <v>39</v>
      </c>
      <c r="H16" s="14" t="s">
        <v>18</v>
      </c>
      <c r="I16" s="15" t="s">
        <v>40</v>
      </c>
      <c r="J16" s="16" t="s">
        <v>18</v>
      </c>
      <c r="K16" s="16" t="s">
        <v>18</v>
      </c>
      <c r="L16" s="15" t="s">
        <v>18</v>
      </c>
      <c r="M16" s="16" t="s">
        <v>18</v>
      </c>
      <c r="N16" s="16" t="s">
        <v>18</v>
      </c>
      <c r="O16" s="15" t="s">
        <v>18</v>
      </c>
      <c r="P16" s="15" t="s">
        <v>18</v>
      </c>
      <c r="Q16" s="69" t="s">
        <v>18</v>
      </c>
      <c r="R16" s="16" t="s">
        <v>18</v>
      </c>
      <c r="S16" s="15" t="s">
        <v>41</v>
      </c>
      <c r="T16" s="13">
        <v>1635767680</v>
      </c>
    </row>
    <row r="17" spans="1:20" ht="44.25" customHeight="1" thickBot="1" x14ac:dyDescent="0.4">
      <c r="A17" s="228"/>
      <c r="B17" s="226"/>
      <c r="C17" s="51">
        <v>208</v>
      </c>
      <c r="D17" s="97" t="s">
        <v>42</v>
      </c>
      <c r="E17" s="116" t="s">
        <v>144</v>
      </c>
      <c r="F17" s="175" t="s">
        <v>148</v>
      </c>
      <c r="G17" s="46" t="s">
        <v>39</v>
      </c>
      <c r="H17" s="46" t="s">
        <v>18</v>
      </c>
      <c r="I17" s="47" t="s">
        <v>40</v>
      </c>
      <c r="J17" s="48" t="s">
        <v>18</v>
      </c>
      <c r="K17" s="48" t="s">
        <v>18</v>
      </c>
      <c r="L17" s="47" t="s">
        <v>18</v>
      </c>
      <c r="M17" s="48" t="s">
        <v>18</v>
      </c>
      <c r="N17" s="48" t="s">
        <v>18</v>
      </c>
      <c r="O17" s="47" t="s">
        <v>18</v>
      </c>
      <c r="P17" s="47" t="s">
        <v>18</v>
      </c>
      <c r="Q17" s="47" t="s">
        <v>18</v>
      </c>
      <c r="R17" s="48" t="s">
        <v>18</v>
      </c>
      <c r="S17" s="49" t="s">
        <v>41</v>
      </c>
      <c r="T17" s="45">
        <v>1635767780</v>
      </c>
    </row>
    <row r="18" spans="1:20" ht="45.75" customHeight="1" x14ac:dyDescent="0.35">
      <c r="A18" s="221" t="s">
        <v>43</v>
      </c>
      <c r="B18" s="224" t="s">
        <v>38</v>
      </c>
      <c r="C18" s="1">
        <v>1</v>
      </c>
      <c r="D18" s="98" t="s">
        <v>130</v>
      </c>
      <c r="E18" s="114" t="s">
        <v>144</v>
      </c>
      <c r="F18" s="119" t="s">
        <v>149</v>
      </c>
      <c r="G18" s="3" t="s">
        <v>44</v>
      </c>
      <c r="H18" s="3" t="s">
        <v>18</v>
      </c>
      <c r="I18" s="4" t="s">
        <v>18</v>
      </c>
      <c r="J18" s="4"/>
      <c r="K18" s="4" t="s">
        <v>18</v>
      </c>
      <c r="L18" s="5" t="s">
        <v>45</v>
      </c>
      <c r="M18" s="4" t="s">
        <v>46</v>
      </c>
      <c r="N18" s="4" t="s">
        <v>18</v>
      </c>
      <c r="O18" s="4" t="s">
        <v>18</v>
      </c>
      <c r="P18" s="4" t="s">
        <v>18</v>
      </c>
      <c r="Q18" s="4" t="s">
        <v>18</v>
      </c>
      <c r="R18" s="5" t="s">
        <v>18</v>
      </c>
      <c r="S18" s="5" t="s">
        <v>47</v>
      </c>
      <c r="T18" s="2">
        <v>1635768680</v>
      </c>
    </row>
    <row r="19" spans="1:20" ht="45.75" customHeight="1" x14ac:dyDescent="0.35">
      <c r="A19" s="227"/>
      <c r="B19" s="225"/>
      <c r="C19" s="6">
        <v>5</v>
      </c>
      <c r="D19" s="121" t="s">
        <v>48</v>
      </c>
      <c r="E19" s="99"/>
      <c r="F19" s="99"/>
      <c r="G19" s="8" t="s">
        <v>44</v>
      </c>
      <c r="H19" s="9" t="s">
        <v>18</v>
      </c>
      <c r="I19" s="10" t="s">
        <v>18</v>
      </c>
      <c r="J19" s="10"/>
      <c r="K19" s="10" t="s">
        <v>18</v>
      </c>
      <c r="L19" s="11" t="s">
        <v>45</v>
      </c>
      <c r="M19" s="10" t="s">
        <v>46</v>
      </c>
      <c r="N19" s="10" t="s">
        <v>18</v>
      </c>
      <c r="O19" s="10" t="s">
        <v>18</v>
      </c>
      <c r="P19" s="10" t="s">
        <v>18</v>
      </c>
      <c r="Q19" s="10" t="s">
        <v>18</v>
      </c>
      <c r="R19" s="11" t="s">
        <v>18</v>
      </c>
      <c r="S19" s="11" t="s">
        <v>47</v>
      </c>
      <c r="T19" s="7">
        <v>1635768780</v>
      </c>
    </row>
    <row r="20" spans="1:20" ht="45.75" customHeight="1" x14ac:dyDescent="0.35">
      <c r="A20" s="227"/>
      <c r="B20" s="225"/>
      <c r="C20" s="6">
        <v>60</v>
      </c>
      <c r="D20" s="121" t="s">
        <v>131</v>
      </c>
      <c r="E20" s="88"/>
      <c r="F20" s="88"/>
      <c r="G20" s="9" t="s">
        <v>44</v>
      </c>
      <c r="H20" s="9" t="s">
        <v>18</v>
      </c>
      <c r="I20" s="10" t="s">
        <v>18</v>
      </c>
      <c r="J20" s="10"/>
      <c r="K20" s="10" t="s">
        <v>18</v>
      </c>
      <c r="L20" s="11" t="s">
        <v>45</v>
      </c>
      <c r="M20" s="10" t="s">
        <v>46</v>
      </c>
      <c r="N20" s="10" t="s">
        <v>18</v>
      </c>
      <c r="O20" s="10" t="s">
        <v>18</v>
      </c>
      <c r="P20" s="10" t="s">
        <v>18</v>
      </c>
      <c r="Q20" s="10" t="s">
        <v>18</v>
      </c>
      <c r="R20" s="11" t="s">
        <v>18</v>
      </c>
      <c r="S20" s="11" t="s">
        <v>47</v>
      </c>
      <c r="T20" s="7">
        <v>1635768880</v>
      </c>
    </row>
    <row r="21" spans="1:20" ht="55.5" customHeight="1" thickBot="1" x14ac:dyDescent="0.4">
      <c r="A21" s="228"/>
      <c r="B21" s="226"/>
      <c r="C21" s="18">
        <v>208</v>
      </c>
      <c r="D21" s="122" t="s">
        <v>49</v>
      </c>
      <c r="E21" s="89"/>
      <c r="F21" s="89"/>
      <c r="G21" s="20" t="s">
        <v>44</v>
      </c>
      <c r="H21" s="20" t="s">
        <v>18</v>
      </c>
      <c r="I21" s="21" t="s">
        <v>18</v>
      </c>
      <c r="J21" s="21"/>
      <c r="K21" s="21" t="s">
        <v>18</v>
      </c>
      <c r="L21" s="22" t="s">
        <v>45</v>
      </c>
      <c r="M21" s="21" t="s">
        <v>46</v>
      </c>
      <c r="N21" s="21" t="s">
        <v>18</v>
      </c>
      <c r="O21" s="21" t="s">
        <v>18</v>
      </c>
      <c r="P21" s="21" t="s">
        <v>18</v>
      </c>
      <c r="Q21" s="21" t="s">
        <v>18</v>
      </c>
      <c r="R21" s="22" t="s">
        <v>18</v>
      </c>
      <c r="S21" s="22" t="s">
        <v>47</v>
      </c>
      <c r="T21" s="19">
        <v>1635768980</v>
      </c>
    </row>
    <row r="22" spans="1:20" ht="138.65" customHeight="1" thickBot="1" x14ac:dyDescent="0.4">
      <c r="A22" s="110" t="s">
        <v>50</v>
      </c>
      <c r="B22" s="111" t="s">
        <v>38</v>
      </c>
      <c r="C22" s="35">
        <v>5</v>
      </c>
      <c r="D22" s="123" t="s">
        <v>132</v>
      </c>
      <c r="E22" s="90"/>
      <c r="F22" s="105"/>
      <c r="G22" s="37" t="s">
        <v>32</v>
      </c>
      <c r="H22" s="37" t="s">
        <v>18</v>
      </c>
      <c r="I22" s="38" t="s">
        <v>18</v>
      </c>
      <c r="J22" s="39" t="s">
        <v>18</v>
      </c>
      <c r="K22" s="39" t="s">
        <v>18</v>
      </c>
      <c r="L22" s="39" t="s">
        <v>51</v>
      </c>
      <c r="M22" s="39" t="s">
        <v>18</v>
      </c>
      <c r="N22" s="39" t="s">
        <v>18</v>
      </c>
      <c r="O22" s="38" t="s">
        <v>18</v>
      </c>
      <c r="P22" s="38" t="s">
        <v>18</v>
      </c>
      <c r="Q22" s="38" t="s">
        <v>18</v>
      </c>
      <c r="R22" s="39" t="s">
        <v>18</v>
      </c>
      <c r="S22" s="38" t="s">
        <v>18</v>
      </c>
      <c r="T22" s="36">
        <v>1682156680</v>
      </c>
    </row>
    <row r="23" spans="1:20" ht="56.5" customHeight="1" x14ac:dyDescent="0.35">
      <c r="A23" s="221" t="s">
        <v>52</v>
      </c>
      <c r="B23" s="224" t="s">
        <v>38</v>
      </c>
      <c r="C23" s="35">
        <v>1</v>
      </c>
      <c r="D23" s="100" t="s">
        <v>133</v>
      </c>
      <c r="E23" s="112" t="s">
        <v>144</v>
      </c>
      <c r="F23" s="176" t="s">
        <v>150</v>
      </c>
      <c r="G23" s="37" t="s">
        <v>53</v>
      </c>
      <c r="H23" s="37" t="s">
        <v>17</v>
      </c>
      <c r="I23" s="38" t="s">
        <v>18</v>
      </c>
      <c r="J23" s="38" t="s">
        <v>18</v>
      </c>
      <c r="K23" s="39" t="s">
        <v>18</v>
      </c>
      <c r="L23" s="38" t="s">
        <v>18</v>
      </c>
      <c r="M23" s="39" t="s">
        <v>18</v>
      </c>
      <c r="N23" s="39" t="s">
        <v>18</v>
      </c>
      <c r="O23" s="38" t="s">
        <v>18</v>
      </c>
      <c r="P23" s="38" t="s">
        <v>54</v>
      </c>
      <c r="Q23" s="38" t="s">
        <v>18</v>
      </c>
      <c r="R23" s="38" t="s">
        <v>18</v>
      </c>
      <c r="S23" s="38" t="s">
        <v>18</v>
      </c>
      <c r="T23" s="36">
        <v>1635769080</v>
      </c>
    </row>
    <row r="24" spans="1:20" ht="56.5" customHeight="1" x14ac:dyDescent="0.35">
      <c r="A24" s="227"/>
      <c r="B24" s="225"/>
      <c r="C24" s="12">
        <v>5</v>
      </c>
      <c r="D24" s="126" t="s">
        <v>55</v>
      </c>
      <c r="E24" s="96"/>
      <c r="F24" s="96"/>
      <c r="G24" s="14" t="s">
        <v>53</v>
      </c>
      <c r="H24" s="14" t="s">
        <v>17</v>
      </c>
      <c r="I24" s="15" t="s">
        <v>18</v>
      </c>
      <c r="J24" s="15" t="s">
        <v>18</v>
      </c>
      <c r="K24" s="16" t="s">
        <v>18</v>
      </c>
      <c r="L24" s="15" t="s">
        <v>18</v>
      </c>
      <c r="M24" s="16" t="s">
        <v>18</v>
      </c>
      <c r="N24" s="16" t="s">
        <v>18</v>
      </c>
      <c r="O24" s="15" t="s">
        <v>18</v>
      </c>
      <c r="P24" s="15" t="s">
        <v>54</v>
      </c>
      <c r="Q24" s="15" t="s">
        <v>18</v>
      </c>
      <c r="R24" s="15" t="s">
        <v>18</v>
      </c>
      <c r="S24" s="15" t="s">
        <v>18</v>
      </c>
      <c r="T24" s="13">
        <v>1635769180</v>
      </c>
    </row>
    <row r="25" spans="1:20" ht="56.5" customHeight="1" x14ac:dyDescent="0.35">
      <c r="A25" s="227"/>
      <c r="B25" s="225"/>
      <c r="C25" s="6">
        <v>60</v>
      </c>
      <c r="D25" s="99" t="s">
        <v>56</v>
      </c>
      <c r="E25" s="113" t="s">
        <v>144</v>
      </c>
      <c r="F25" s="177" t="s">
        <v>151</v>
      </c>
      <c r="G25" s="9" t="s">
        <v>53</v>
      </c>
      <c r="H25" s="9" t="s">
        <v>17</v>
      </c>
      <c r="I25" s="10" t="s">
        <v>18</v>
      </c>
      <c r="J25" s="10" t="s">
        <v>18</v>
      </c>
      <c r="K25" s="11" t="s">
        <v>18</v>
      </c>
      <c r="L25" s="10" t="s">
        <v>18</v>
      </c>
      <c r="M25" s="11" t="s">
        <v>18</v>
      </c>
      <c r="N25" s="11" t="s">
        <v>18</v>
      </c>
      <c r="O25" s="10" t="s">
        <v>18</v>
      </c>
      <c r="P25" s="10" t="s">
        <v>54</v>
      </c>
      <c r="Q25" s="10" t="s">
        <v>18</v>
      </c>
      <c r="R25" s="10" t="s">
        <v>18</v>
      </c>
      <c r="S25" s="10" t="s">
        <v>18</v>
      </c>
      <c r="T25" s="7">
        <v>1635769280</v>
      </c>
    </row>
    <row r="26" spans="1:20" ht="56.5" customHeight="1" thickBot="1" x14ac:dyDescent="0.4">
      <c r="A26" s="228"/>
      <c r="B26" s="226"/>
      <c r="C26" s="18">
        <v>208</v>
      </c>
      <c r="D26" s="122" t="s">
        <v>57</v>
      </c>
      <c r="E26" s="89"/>
      <c r="F26" s="89"/>
      <c r="G26" s="20" t="s">
        <v>53</v>
      </c>
      <c r="H26" s="20" t="s">
        <v>17</v>
      </c>
      <c r="I26" s="21" t="s">
        <v>18</v>
      </c>
      <c r="J26" s="21" t="s">
        <v>18</v>
      </c>
      <c r="K26" s="22" t="s">
        <v>18</v>
      </c>
      <c r="L26" s="21" t="s">
        <v>18</v>
      </c>
      <c r="M26" s="22" t="s">
        <v>18</v>
      </c>
      <c r="N26" s="22" t="s">
        <v>18</v>
      </c>
      <c r="O26" s="21" t="s">
        <v>18</v>
      </c>
      <c r="P26" s="21" t="s">
        <v>54</v>
      </c>
      <c r="Q26" s="21" t="s">
        <v>18</v>
      </c>
      <c r="R26" s="21" t="s">
        <v>18</v>
      </c>
      <c r="S26" s="23" t="s">
        <v>18</v>
      </c>
      <c r="T26" s="19">
        <v>1635769380</v>
      </c>
    </row>
    <row r="27" spans="1:20" ht="45.75" customHeight="1" x14ac:dyDescent="0.35">
      <c r="A27" s="221" t="s">
        <v>58</v>
      </c>
      <c r="B27" s="224" t="s">
        <v>38</v>
      </c>
      <c r="C27" s="35">
        <v>1</v>
      </c>
      <c r="D27" s="123" t="s">
        <v>134</v>
      </c>
      <c r="E27" s="90"/>
      <c r="F27" s="90"/>
      <c r="G27" s="37" t="s">
        <v>32</v>
      </c>
      <c r="H27" s="37" t="s">
        <v>24</v>
      </c>
      <c r="I27" s="38" t="s">
        <v>59</v>
      </c>
      <c r="J27" s="38" t="s">
        <v>18</v>
      </c>
      <c r="K27" s="38" t="s">
        <v>18</v>
      </c>
      <c r="L27" s="38" t="s">
        <v>18</v>
      </c>
      <c r="M27" s="38" t="s">
        <v>18</v>
      </c>
      <c r="N27" s="39" t="s">
        <v>18</v>
      </c>
      <c r="O27" s="38" t="s">
        <v>18</v>
      </c>
      <c r="P27" s="38" t="s">
        <v>18</v>
      </c>
      <c r="Q27" s="38" t="s">
        <v>18</v>
      </c>
      <c r="R27" s="38" t="s">
        <v>18</v>
      </c>
      <c r="S27" s="39" t="s">
        <v>60</v>
      </c>
      <c r="T27" s="36" t="s">
        <v>113</v>
      </c>
    </row>
    <row r="28" spans="1:20" ht="45.75" customHeight="1" x14ac:dyDescent="0.35">
      <c r="A28" s="227"/>
      <c r="B28" s="225"/>
      <c r="C28" s="12">
        <v>5</v>
      </c>
      <c r="D28" s="126" t="s">
        <v>61</v>
      </c>
      <c r="E28" s="96"/>
      <c r="F28" s="96"/>
      <c r="G28" s="50" t="s">
        <v>32</v>
      </c>
      <c r="H28" s="14" t="s">
        <v>24</v>
      </c>
      <c r="I28" s="15" t="s">
        <v>59</v>
      </c>
      <c r="J28" s="15" t="s">
        <v>18</v>
      </c>
      <c r="K28" s="15" t="s">
        <v>18</v>
      </c>
      <c r="L28" s="15" t="s">
        <v>18</v>
      </c>
      <c r="M28" s="15" t="s">
        <v>18</v>
      </c>
      <c r="N28" s="16" t="s">
        <v>18</v>
      </c>
      <c r="O28" s="15" t="s">
        <v>18</v>
      </c>
      <c r="P28" s="15" t="s">
        <v>18</v>
      </c>
      <c r="Q28" s="15" t="s">
        <v>18</v>
      </c>
      <c r="R28" s="15" t="s">
        <v>18</v>
      </c>
      <c r="S28" s="16" t="s">
        <v>60</v>
      </c>
      <c r="T28" s="7">
        <v>1699675480</v>
      </c>
    </row>
    <row r="29" spans="1:20" ht="45.75" customHeight="1" x14ac:dyDescent="0.35">
      <c r="A29" s="227"/>
      <c r="B29" s="225"/>
      <c r="C29" s="12">
        <v>60</v>
      </c>
      <c r="D29" s="126" t="s">
        <v>62</v>
      </c>
      <c r="E29" s="101"/>
      <c r="F29" s="101"/>
      <c r="G29" s="14" t="s">
        <v>32</v>
      </c>
      <c r="H29" s="14" t="s">
        <v>24</v>
      </c>
      <c r="I29" s="15" t="s">
        <v>59</v>
      </c>
      <c r="J29" s="15" t="s">
        <v>18</v>
      </c>
      <c r="K29" s="15" t="s">
        <v>18</v>
      </c>
      <c r="L29" s="15" t="s">
        <v>18</v>
      </c>
      <c r="M29" s="15" t="s">
        <v>18</v>
      </c>
      <c r="N29" s="16" t="s">
        <v>18</v>
      </c>
      <c r="O29" s="15" t="s">
        <v>18</v>
      </c>
      <c r="P29" s="15" t="s">
        <v>18</v>
      </c>
      <c r="Q29" s="15" t="s">
        <v>18</v>
      </c>
      <c r="R29" s="15" t="s">
        <v>18</v>
      </c>
      <c r="S29" s="16" t="s">
        <v>60</v>
      </c>
      <c r="T29" s="7" t="s">
        <v>113</v>
      </c>
    </row>
    <row r="30" spans="1:20" ht="45.75" customHeight="1" thickBot="1" x14ac:dyDescent="0.4">
      <c r="A30" s="228"/>
      <c r="B30" s="226"/>
      <c r="C30" s="51">
        <v>208</v>
      </c>
      <c r="D30" s="124" t="s">
        <v>63</v>
      </c>
      <c r="E30" s="102"/>
      <c r="F30" s="102"/>
      <c r="G30" s="46" t="s">
        <v>32</v>
      </c>
      <c r="H30" s="46" t="s">
        <v>24</v>
      </c>
      <c r="I30" s="47" t="s">
        <v>59</v>
      </c>
      <c r="J30" s="47" t="s">
        <v>18</v>
      </c>
      <c r="K30" s="47" t="s">
        <v>18</v>
      </c>
      <c r="L30" s="47" t="s">
        <v>18</v>
      </c>
      <c r="M30" s="47" t="s">
        <v>18</v>
      </c>
      <c r="N30" s="48" t="s">
        <v>18</v>
      </c>
      <c r="O30" s="47" t="s">
        <v>18</v>
      </c>
      <c r="P30" s="47" t="s">
        <v>18</v>
      </c>
      <c r="Q30" s="47" t="s">
        <v>18</v>
      </c>
      <c r="R30" s="47" t="s">
        <v>18</v>
      </c>
      <c r="S30" s="48" t="s">
        <v>60</v>
      </c>
      <c r="T30" s="45">
        <v>1699675580</v>
      </c>
    </row>
    <row r="31" spans="1:20" ht="45.75" customHeight="1" x14ac:dyDescent="0.35">
      <c r="A31" s="221" t="s">
        <v>64</v>
      </c>
      <c r="B31" s="224" t="s">
        <v>38</v>
      </c>
      <c r="C31" s="1">
        <v>1</v>
      </c>
      <c r="D31" s="98" t="s">
        <v>135</v>
      </c>
      <c r="E31" s="114" t="s">
        <v>144</v>
      </c>
      <c r="F31" s="119" t="s">
        <v>152</v>
      </c>
      <c r="G31" s="3" t="s">
        <v>32</v>
      </c>
      <c r="H31" s="3" t="s">
        <v>33</v>
      </c>
      <c r="I31" s="4" t="s">
        <v>18</v>
      </c>
      <c r="J31" s="4"/>
      <c r="K31" s="5" t="s">
        <v>35</v>
      </c>
      <c r="L31" s="5" t="s">
        <v>18</v>
      </c>
      <c r="M31" s="5" t="s">
        <v>65</v>
      </c>
      <c r="N31" s="5" t="s">
        <v>18</v>
      </c>
      <c r="O31" s="5" t="s">
        <v>18</v>
      </c>
      <c r="P31" s="4" t="s">
        <v>18</v>
      </c>
      <c r="Q31" s="4" t="s">
        <v>18</v>
      </c>
      <c r="R31" s="5" t="s">
        <v>18</v>
      </c>
      <c r="S31" s="4" t="s">
        <v>18</v>
      </c>
      <c r="T31" s="2">
        <v>1635767880</v>
      </c>
    </row>
    <row r="32" spans="1:20" ht="45.65" customHeight="1" x14ac:dyDescent="0.35">
      <c r="A32" s="227"/>
      <c r="B32" s="225"/>
      <c r="C32" s="6">
        <v>5</v>
      </c>
      <c r="D32" s="121" t="s">
        <v>66</v>
      </c>
      <c r="E32" s="88"/>
      <c r="F32" s="88"/>
      <c r="G32" s="8" t="s">
        <v>32</v>
      </c>
      <c r="H32" s="9" t="s">
        <v>33</v>
      </c>
      <c r="I32" s="10" t="s">
        <v>18</v>
      </c>
      <c r="J32" s="10"/>
      <c r="K32" s="11" t="s">
        <v>35</v>
      </c>
      <c r="L32" s="11" t="s">
        <v>18</v>
      </c>
      <c r="M32" s="11" t="s">
        <v>65</v>
      </c>
      <c r="N32" s="11" t="s">
        <v>18</v>
      </c>
      <c r="O32" s="11" t="s">
        <v>18</v>
      </c>
      <c r="P32" s="10" t="s">
        <v>18</v>
      </c>
      <c r="Q32" s="10" t="s">
        <v>18</v>
      </c>
      <c r="R32" s="11" t="s">
        <v>18</v>
      </c>
      <c r="S32" s="10" t="s">
        <v>18</v>
      </c>
      <c r="T32" s="7">
        <v>1635767980</v>
      </c>
    </row>
    <row r="33" spans="1:20" ht="45.75" customHeight="1" x14ac:dyDescent="0.35">
      <c r="A33" s="227"/>
      <c r="B33" s="225"/>
      <c r="C33" s="6">
        <v>60</v>
      </c>
      <c r="D33" s="121" t="s">
        <v>67</v>
      </c>
      <c r="E33" s="88"/>
      <c r="F33" s="88"/>
      <c r="G33" s="9" t="s">
        <v>32</v>
      </c>
      <c r="H33" s="9" t="s">
        <v>33</v>
      </c>
      <c r="I33" s="10" t="s">
        <v>18</v>
      </c>
      <c r="J33" s="10"/>
      <c r="K33" s="11" t="s">
        <v>35</v>
      </c>
      <c r="L33" s="11" t="s">
        <v>18</v>
      </c>
      <c r="M33" s="11" t="s">
        <v>65</v>
      </c>
      <c r="N33" s="11" t="s">
        <v>18</v>
      </c>
      <c r="O33" s="11" t="s">
        <v>18</v>
      </c>
      <c r="P33" s="10" t="s">
        <v>18</v>
      </c>
      <c r="Q33" s="10" t="s">
        <v>18</v>
      </c>
      <c r="R33" s="11" t="s">
        <v>18</v>
      </c>
      <c r="S33" s="10" t="s">
        <v>18</v>
      </c>
      <c r="T33" s="7">
        <v>1635768080</v>
      </c>
    </row>
    <row r="34" spans="1:20" ht="45.75" customHeight="1" thickBot="1" x14ac:dyDescent="0.4">
      <c r="A34" s="228"/>
      <c r="B34" s="226"/>
      <c r="C34" s="30">
        <v>208</v>
      </c>
      <c r="D34" s="122" t="s">
        <v>68</v>
      </c>
      <c r="E34" s="115"/>
      <c r="F34" s="119"/>
      <c r="G34" s="20" t="s">
        <v>32</v>
      </c>
      <c r="H34" s="20" t="s">
        <v>33</v>
      </c>
      <c r="I34" s="21" t="s">
        <v>18</v>
      </c>
      <c r="J34" s="21"/>
      <c r="K34" s="22" t="s">
        <v>35</v>
      </c>
      <c r="L34" s="22" t="s">
        <v>18</v>
      </c>
      <c r="M34" s="22" t="s">
        <v>65</v>
      </c>
      <c r="N34" s="22" t="s">
        <v>18</v>
      </c>
      <c r="O34" s="22" t="s">
        <v>18</v>
      </c>
      <c r="P34" s="21" t="s">
        <v>18</v>
      </c>
      <c r="Q34" s="21" t="s">
        <v>18</v>
      </c>
      <c r="R34" s="22" t="s">
        <v>18</v>
      </c>
      <c r="S34" s="23" t="s">
        <v>18</v>
      </c>
      <c r="T34" s="19">
        <v>1635768180</v>
      </c>
    </row>
    <row r="35" spans="1:20" ht="45.75" customHeight="1" x14ac:dyDescent="0.35">
      <c r="A35" s="221" t="s">
        <v>69</v>
      </c>
      <c r="B35" s="224" t="s">
        <v>38</v>
      </c>
      <c r="C35" s="35">
        <v>1</v>
      </c>
      <c r="D35" s="123" t="s">
        <v>136</v>
      </c>
      <c r="E35" s="95"/>
      <c r="F35" s="95"/>
      <c r="G35" s="37" t="s">
        <v>32</v>
      </c>
      <c r="H35" s="37" t="s">
        <v>18</v>
      </c>
      <c r="I35" s="39" t="s">
        <v>18</v>
      </c>
      <c r="J35" s="39" t="s">
        <v>70</v>
      </c>
      <c r="K35" s="39" t="s">
        <v>71</v>
      </c>
      <c r="L35" s="39" t="s">
        <v>18</v>
      </c>
      <c r="M35" s="39" t="s">
        <v>65</v>
      </c>
      <c r="N35" s="38" t="s">
        <v>72</v>
      </c>
      <c r="O35" s="39" t="s">
        <v>18</v>
      </c>
      <c r="P35" s="39" t="s">
        <v>18</v>
      </c>
      <c r="Q35" s="38" t="s">
        <v>73</v>
      </c>
      <c r="R35" s="39" t="s">
        <v>18</v>
      </c>
      <c r="S35" s="39" t="s">
        <v>18</v>
      </c>
      <c r="T35" s="36">
        <v>1635768280</v>
      </c>
    </row>
    <row r="36" spans="1:20" ht="45.75" customHeight="1" x14ac:dyDescent="0.35">
      <c r="A36" s="227"/>
      <c r="B36" s="225"/>
      <c r="C36" s="12">
        <v>5</v>
      </c>
      <c r="D36" s="126" t="s">
        <v>74</v>
      </c>
      <c r="E36" s="101"/>
      <c r="F36" s="101"/>
      <c r="G36" s="50" t="s">
        <v>32</v>
      </c>
      <c r="H36" s="14" t="s">
        <v>18</v>
      </c>
      <c r="I36" s="16" t="s">
        <v>18</v>
      </c>
      <c r="J36" s="16" t="s">
        <v>70</v>
      </c>
      <c r="K36" s="16" t="s">
        <v>71</v>
      </c>
      <c r="L36" s="16" t="s">
        <v>18</v>
      </c>
      <c r="M36" s="16" t="s">
        <v>65</v>
      </c>
      <c r="N36" s="15" t="s">
        <v>72</v>
      </c>
      <c r="O36" s="16" t="s">
        <v>18</v>
      </c>
      <c r="P36" s="16" t="s">
        <v>18</v>
      </c>
      <c r="Q36" s="15" t="s">
        <v>73</v>
      </c>
      <c r="R36" s="16" t="s">
        <v>18</v>
      </c>
      <c r="S36" s="16" t="s">
        <v>18</v>
      </c>
      <c r="T36" s="13">
        <v>1635768380</v>
      </c>
    </row>
    <row r="37" spans="1:20" ht="45.75" customHeight="1" x14ac:dyDescent="0.35">
      <c r="A37" s="227"/>
      <c r="B37" s="225"/>
      <c r="C37" s="12">
        <v>60</v>
      </c>
      <c r="D37" s="126" t="s">
        <v>75</v>
      </c>
      <c r="E37" s="96"/>
      <c r="F37" s="109"/>
      <c r="G37" s="14" t="s">
        <v>32</v>
      </c>
      <c r="H37" s="14" t="s">
        <v>18</v>
      </c>
      <c r="I37" s="16" t="s">
        <v>18</v>
      </c>
      <c r="J37" s="16" t="s">
        <v>70</v>
      </c>
      <c r="K37" s="16" t="s">
        <v>71</v>
      </c>
      <c r="L37" s="16" t="s">
        <v>18</v>
      </c>
      <c r="M37" s="16" t="s">
        <v>65</v>
      </c>
      <c r="N37" s="15" t="s">
        <v>72</v>
      </c>
      <c r="O37" s="16" t="s">
        <v>18</v>
      </c>
      <c r="P37" s="16" t="s">
        <v>18</v>
      </c>
      <c r="Q37" s="15" t="s">
        <v>73</v>
      </c>
      <c r="R37" s="16" t="s">
        <v>18</v>
      </c>
      <c r="S37" s="16" t="s">
        <v>18</v>
      </c>
      <c r="T37" s="13">
        <v>1635768480</v>
      </c>
    </row>
    <row r="38" spans="1:20" ht="45.75" customHeight="1" thickBot="1" x14ac:dyDescent="0.4">
      <c r="A38" s="228"/>
      <c r="B38" s="226"/>
      <c r="C38" s="51">
        <v>208</v>
      </c>
      <c r="D38" s="97" t="s">
        <v>76</v>
      </c>
      <c r="E38" s="116" t="s">
        <v>144</v>
      </c>
      <c r="F38" s="175" t="s">
        <v>153</v>
      </c>
      <c r="G38" s="46" t="s">
        <v>32</v>
      </c>
      <c r="H38" s="46" t="s">
        <v>18</v>
      </c>
      <c r="I38" s="48" t="s">
        <v>18</v>
      </c>
      <c r="J38" s="48" t="s">
        <v>70</v>
      </c>
      <c r="K38" s="48" t="s">
        <v>71</v>
      </c>
      <c r="L38" s="48" t="s">
        <v>18</v>
      </c>
      <c r="M38" s="48" t="s">
        <v>65</v>
      </c>
      <c r="N38" s="47" t="s">
        <v>72</v>
      </c>
      <c r="O38" s="48" t="s">
        <v>18</v>
      </c>
      <c r="P38" s="48" t="s">
        <v>18</v>
      </c>
      <c r="Q38" s="49" t="s">
        <v>73</v>
      </c>
      <c r="R38" s="48" t="s">
        <v>18</v>
      </c>
      <c r="S38" s="48" t="s">
        <v>18</v>
      </c>
      <c r="T38" s="45">
        <v>1635768580</v>
      </c>
    </row>
    <row r="39" spans="1:20" ht="45.75" customHeight="1" x14ac:dyDescent="0.35">
      <c r="A39" s="221" t="s">
        <v>77</v>
      </c>
      <c r="B39" s="224" t="s">
        <v>78</v>
      </c>
      <c r="C39" s="1">
        <v>1</v>
      </c>
      <c r="D39" s="98" t="s">
        <v>137</v>
      </c>
      <c r="E39" s="114" t="s">
        <v>144</v>
      </c>
      <c r="F39" s="119" t="s">
        <v>154</v>
      </c>
      <c r="G39" s="3" t="s">
        <v>39</v>
      </c>
      <c r="H39" s="3" t="s">
        <v>18</v>
      </c>
      <c r="I39" s="5" t="s">
        <v>79</v>
      </c>
      <c r="J39" s="5"/>
      <c r="K39" s="5" t="s">
        <v>18</v>
      </c>
      <c r="L39" s="4" t="s">
        <v>18</v>
      </c>
      <c r="M39" s="5" t="s">
        <v>18</v>
      </c>
      <c r="N39" s="5" t="s">
        <v>18</v>
      </c>
      <c r="O39" s="4" t="s">
        <v>18</v>
      </c>
      <c r="P39" s="4" t="s">
        <v>18</v>
      </c>
      <c r="Q39" s="4" t="s">
        <v>18</v>
      </c>
      <c r="R39" s="5" t="s">
        <v>18</v>
      </c>
      <c r="S39" s="70" t="s">
        <v>80</v>
      </c>
      <c r="T39" s="2">
        <v>1639369080</v>
      </c>
    </row>
    <row r="40" spans="1:20" ht="45.75" customHeight="1" x14ac:dyDescent="0.35">
      <c r="A40" s="227"/>
      <c r="B40" s="225"/>
      <c r="C40" s="6">
        <v>5</v>
      </c>
      <c r="D40" s="121" t="s">
        <v>81</v>
      </c>
      <c r="E40" s="103"/>
      <c r="F40" s="103"/>
      <c r="G40" s="8" t="s">
        <v>39</v>
      </c>
      <c r="H40" s="9" t="s">
        <v>18</v>
      </c>
      <c r="I40" s="11" t="s">
        <v>79</v>
      </c>
      <c r="J40" s="11"/>
      <c r="K40" s="11" t="s">
        <v>18</v>
      </c>
      <c r="L40" s="10" t="s">
        <v>18</v>
      </c>
      <c r="M40" s="11" t="s">
        <v>18</v>
      </c>
      <c r="N40" s="11" t="s">
        <v>18</v>
      </c>
      <c r="O40" s="10" t="s">
        <v>18</v>
      </c>
      <c r="P40" s="10" t="s">
        <v>18</v>
      </c>
      <c r="Q40" s="10" t="s">
        <v>18</v>
      </c>
      <c r="R40" s="11" t="s">
        <v>18</v>
      </c>
      <c r="S40" s="11" t="s">
        <v>80</v>
      </c>
      <c r="T40" s="7">
        <v>1639369180</v>
      </c>
    </row>
    <row r="41" spans="1:20" ht="45.75" customHeight="1" x14ac:dyDescent="0.35">
      <c r="A41" s="227"/>
      <c r="B41" s="225"/>
      <c r="C41" s="6">
        <v>60</v>
      </c>
      <c r="D41" s="121" t="s">
        <v>82</v>
      </c>
      <c r="E41" s="88"/>
      <c r="F41" s="88"/>
      <c r="G41" s="9" t="s">
        <v>39</v>
      </c>
      <c r="H41" s="9" t="s">
        <v>18</v>
      </c>
      <c r="I41" s="11" t="s">
        <v>79</v>
      </c>
      <c r="J41" s="11"/>
      <c r="K41" s="11" t="s">
        <v>18</v>
      </c>
      <c r="L41" s="10" t="s">
        <v>18</v>
      </c>
      <c r="M41" s="11" t="s">
        <v>18</v>
      </c>
      <c r="N41" s="11" t="s">
        <v>18</v>
      </c>
      <c r="O41" s="10" t="s">
        <v>18</v>
      </c>
      <c r="P41" s="10" t="s">
        <v>18</v>
      </c>
      <c r="Q41" s="10" t="s">
        <v>18</v>
      </c>
      <c r="R41" s="11" t="s">
        <v>18</v>
      </c>
      <c r="S41" s="11" t="s">
        <v>80</v>
      </c>
      <c r="T41" s="7">
        <v>1639369280</v>
      </c>
    </row>
    <row r="42" spans="1:20" ht="45.75" customHeight="1" thickBot="1" x14ac:dyDescent="0.4">
      <c r="A42" s="228"/>
      <c r="B42" s="226"/>
      <c r="C42" s="18">
        <v>208</v>
      </c>
      <c r="D42" s="122" t="s">
        <v>83</v>
      </c>
      <c r="E42" s="89"/>
      <c r="F42" s="89"/>
      <c r="G42" s="20" t="s">
        <v>39</v>
      </c>
      <c r="H42" s="20" t="s">
        <v>18</v>
      </c>
      <c r="I42" s="22" t="s">
        <v>79</v>
      </c>
      <c r="J42" s="22"/>
      <c r="K42" s="22" t="s">
        <v>18</v>
      </c>
      <c r="L42" s="21" t="s">
        <v>18</v>
      </c>
      <c r="M42" s="22" t="s">
        <v>18</v>
      </c>
      <c r="N42" s="22" t="s">
        <v>18</v>
      </c>
      <c r="O42" s="21" t="s">
        <v>18</v>
      </c>
      <c r="P42" s="21" t="s">
        <v>18</v>
      </c>
      <c r="Q42" s="21" t="s">
        <v>18</v>
      </c>
      <c r="R42" s="22" t="s">
        <v>18</v>
      </c>
      <c r="S42" s="53" t="s">
        <v>80</v>
      </c>
      <c r="T42" s="19">
        <v>1639369380</v>
      </c>
    </row>
    <row r="43" spans="1:20" ht="163" customHeight="1" thickBot="1" x14ac:dyDescent="0.4">
      <c r="A43" s="78" t="s">
        <v>84</v>
      </c>
      <c r="B43" s="52" t="s">
        <v>85</v>
      </c>
      <c r="C43" s="59">
        <v>5</v>
      </c>
      <c r="D43" s="127" t="s">
        <v>138</v>
      </c>
      <c r="E43" s="104"/>
      <c r="F43" s="104"/>
      <c r="G43" s="32" t="s">
        <v>86</v>
      </c>
      <c r="H43" s="60" t="s">
        <v>33</v>
      </c>
      <c r="I43" s="33" t="s">
        <v>18</v>
      </c>
      <c r="J43" s="33"/>
      <c r="K43" s="33" t="s">
        <v>18</v>
      </c>
      <c r="L43" s="34" t="s">
        <v>18</v>
      </c>
      <c r="M43" s="33" t="s">
        <v>18</v>
      </c>
      <c r="N43" s="33" t="s">
        <v>18</v>
      </c>
      <c r="O43" s="34" t="s">
        <v>18</v>
      </c>
      <c r="P43" s="33" t="s">
        <v>87</v>
      </c>
      <c r="Q43" s="33" t="s">
        <v>18</v>
      </c>
      <c r="R43" s="33" t="s">
        <v>18</v>
      </c>
      <c r="S43" s="33" t="s">
        <v>18</v>
      </c>
      <c r="T43" s="31">
        <v>1690920480</v>
      </c>
    </row>
    <row r="44" spans="1:20" ht="170.5" customHeight="1" thickBot="1" x14ac:dyDescent="0.4">
      <c r="A44" s="78" t="s">
        <v>88</v>
      </c>
      <c r="B44" s="52" t="s">
        <v>78</v>
      </c>
      <c r="C44" s="61">
        <v>5</v>
      </c>
      <c r="D44" s="125" t="s">
        <v>89</v>
      </c>
      <c r="E44" s="94"/>
      <c r="F44" s="94"/>
      <c r="G44" s="63" t="s">
        <v>39</v>
      </c>
      <c r="H44" s="63" t="s">
        <v>33</v>
      </c>
      <c r="I44" s="64" t="s">
        <v>18</v>
      </c>
      <c r="J44" s="64"/>
      <c r="K44" s="64" t="s">
        <v>18</v>
      </c>
      <c r="L44" s="65" t="s">
        <v>18</v>
      </c>
      <c r="M44" s="64" t="s">
        <v>18</v>
      </c>
      <c r="N44" s="64" t="s">
        <v>18</v>
      </c>
      <c r="O44" s="65" t="s">
        <v>18</v>
      </c>
      <c r="P44" s="65" t="s">
        <v>90</v>
      </c>
      <c r="Q44" s="64" t="s">
        <v>18</v>
      </c>
      <c r="R44" s="64" t="s">
        <v>18</v>
      </c>
      <c r="S44" s="64" t="s">
        <v>18</v>
      </c>
      <c r="T44" s="31" t="s">
        <v>113</v>
      </c>
    </row>
    <row r="45" spans="1:20" ht="165" customHeight="1" thickBot="1" x14ac:dyDescent="0.4">
      <c r="A45" s="110" t="s">
        <v>91</v>
      </c>
      <c r="B45" s="111" t="s">
        <v>92</v>
      </c>
      <c r="C45" s="54">
        <v>5</v>
      </c>
      <c r="D45" s="128" t="s">
        <v>139</v>
      </c>
      <c r="E45" s="105"/>
      <c r="F45" s="105"/>
      <c r="G45" s="56" t="s">
        <v>86</v>
      </c>
      <c r="H45" s="56" t="s">
        <v>93</v>
      </c>
      <c r="I45" s="57" t="s">
        <v>18</v>
      </c>
      <c r="J45" s="57"/>
      <c r="K45" s="58" t="s">
        <v>94</v>
      </c>
      <c r="L45" s="57" t="s">
        <v>18</v>
      </c>
      <c r="M45" s="57" t="s">
        <v>18</v>
      </c>
      <c r="N45" s="57" t="s">
        <v>18</v>
      </c>
      <c r="O45" s="58" t="s">
        <v>18</v>
      </c>
      <c r="P45" s="57" t="s">
        <v>18</v>
      </c>
      <c r="Q45" s="57" t="s">
        <v>95</v>
      </c>
      <c r="R45" s="58" t="s">
        <v>18</v>
      </c>
      <c r="S45" s="58" t="s">
        <v>18</v>
      </c>
      <c r="T45" s="55">
        <v>1690920180</v>
      </c>
    </row>
    <row r="46" spans="1:20" ht="177.65" customHeight="1" thickBot="1" x14ac:dyDescent="0.4">
      <c r="A46" s="78" t="s">
        <v>96</v>
      </c>
      <c r="B46" s="52" t="s">
        <v>92</v>
      </c>
      <c r="C46" s="59">
        <v>5</v>
      </c>
      <c r="D46" s="127" t="s">
        <v>140</v>
      </c>
      <c r="E46" s="104"/>
      <c r="F46" s="104"/>
      <c r="G46" s="32" t="s">
        <v>86</v>
      </c>
      <c r="H46" s="32" t="s">
        <v>18</v>
      </c>
      <c r="I46" s="33" t="s">
        <v>18</v>
      </c>
      <c r="J46" s="33"/>
      <c r="K46" s="33" t="s">
        <v>18</v>
      </c>
      <c r="L46" s="33" t="s">
        <v>97</v>
      </c>
      <c r="M46" s="33" t="s">
        <v>18</v>
      </c>
      <c r="N46" s="33" t="s">
        <v>18</v>
      </c>
      <c r="O46" s="34" t="s">
        <v>18</v>
      </c>
      <c r="P46" s="33" t="s">
        <v>18</v>
      </c>
      <c r="Q46" s="33" t="s">
        <v>18</v>
      </c>
      <c r="R46" s="34" t="s">
        <v>18</v>
      </c>
      <c r="S46" s="33" t="s">
        <v>18</v>
      </c>
      <c r="T46" s="31">
        <v>1690920380</v>
      </c>
    </row>
    <row r="47" spans="1:20" ht="45.75" customHeight="1" x14ac:dyDescent="0.35">
      <c r="A47" s="221" t="s">
        <v>98</v>
      </c>
      <c r="B47" s="224" t="s">
        <v>92</v>
      </c>
      <c r="C47" s="1">
        <v>1</v>
      </c>
      <c r="D47" s="129" t="s">
        <v>141</v>
      </c>
      <c r="E47" s="106"/>
      <c r="F47" s="106"/>
      <c r="G47" s="3" t="s">
        <v>99</v>
      </c>
      <c r="H47" s="4" t="s">
        <v>18</v>
      </c>
      <c r="I47" s="4" t="s">
        <v>100</v>
      </c>
      <c r="J47" s="5" t="s">
        <v>18</v>
      </c>
      <c r="K47" s="5" t="s">
        <v>18</v>
      </c>
      <c r="L47" s="5" t="s">
        <v>18</v>
      </c>
      <c r="M47" s="4" t="s">
        <v>18</v>
      </c>
      <c r="N47" s="5" t="s">
        <v>18</v>
      </c>
      <c r="O47" s="5" t="s">
        <v>18</v>
      </c>
      <c r="P47" s="4" t="s">
        <v>18</v>
      </c>
      <c r="Q47" s="5" t="s">
        <v>18</v>
      </c>
      <c r="R47" s="4" t="s">
        <v>18</v>
      </c>
      <c r="S47" s="5" t="s">
        <v>101</v>
      </c>
      <c r="T47" s="24">
        <v>1690618380</v>
      </c>
    </row>
    <row r="48" spans="1:20" ht="45.75" customHeight="1" x14ac:dyDescent="0.35">
      <c r="A48" s="222"/>
      <c r="B48" s="225"/>
      <c r="C48" s="25">
        <v>5</v>
      </c>
      <c r="D48" s="130" t="s">
        <v>102</v>
      </c>
      <c r="E48" s="107"/>
      <c r="F48" s="107"/>
      <c r="G48" s="27" t="s">
        <v>99</v>
      </c>
      <c r="H48" s="28" t="s">
        <v>18</v>
      </c>
      <c r="I48" s="28" t="s">
        <v>100</v>
      </c>
      <c r="J48" s="29" t="s">
        <v>18</v>
      </c>
      <c r="K48" s="29" t="s">
        <v>18</v>
      </c>
      <c r="L48" s="29" t="s">
        <v>18</v>
      </c>
      <c r="M48" s="28" t="s">
        <v>18</v>
      </c>
      <c r="N48" s="28" t="s">
        <v>18</v>
      </c>
      <c r="O48" s="29" t="s">
        <v>18</v>
      </c>
      <c r="P48" s="28" t="s">
        <v>18</v>
      </c>
      <c r="Q48" s="29" t="s">
        <v>18</v>
      </c>
      <c r="R48" s="28" t="s">
        <v>18</v>
      </c>
      <c r="S48" s="29" t="s">
        <v>101</v>
      </c>
      <c r="T48" s="26">
        <v>1690618480</v>
      </c>
    </row>
    <row r="49" spans="1:20" ht="45.75" customHeight="1" x14ac:dyDescent="0.35">
      <c r="A49" s="222"/>
      <c r="B49" s="225"/>
      <c r="C49" s="6">
        <v>60</v>
      </c>
      <c r="D49" s="121" t="s">
        <v>142</v>
      </c>
      <c r="E49" s="88"/>
      <c r="F49" s="88"/>
      <c r="G49" s="9" t="s">
        <v>99</v>
      </c>
      <c r="H49" s="10" t="s">
        <v>18</v>
      </c>
      <c r="I49" s="10" t="s">
        <v>100</v>
      </c>
      <c r="J49" s="11" t="s">
        <v>18</v>
      </c>
      <c r="K49" s="11" t="s">
        <v>18</v>
      </c>
      <c r="L49" s="11" t="s">
        <v>18</v>
      </c>
      <c r="M49" s="10" t="s">
        <v>18</v>
      </c>
      <c r="N49" s="10" t="s">
        <v>18</v>
      </c>
      <c r="O49" s="11" t="s">
        <v>18</v>
      </c>
      <c r="P49" s="10" t="s">
        <v>18</v>
      </c>
      <c r="Q49" s="11" t="s">
        <v>18</v>
      </c>
      <c r="R49" s="10" t="s">
        <v>18</v>
      </c>
      <c r="S49" s="11" t="s">
        <v>101</v>
      </c>
      <c r="T49" s="7">
        <v>1690618680</v>
      </c>
    </row>
    <row r="50" spans="1:20" ht="45.75" customHeight="1" thickBot="1" x14ac:dyDescent="0.4">
      <c r="A50" s="223"/>
      <c r="B50" s="226"/>
      <c r="C50" s="30">
        <v>208</v>
      </c>
      <c r="D50" s="122" t="s">
        <v>103</v>
      </c>
      <c r="E50" s="89"/>
      <c r="F50" s="89"/>
      <c r="G50" s="20" t="s">
        <v>99</v>
      </c>
      <c r="H50" s="21" t="s">
        <v>18</v>
      </c>
      <c r="I50" s="21" t="s">
        <v>100</v>
      </c>
      <c r="J50" s="22" t="s">
        <v>18</v>
      </c>
      <c r="K50" s="22" t="s">
        <v>18</v>
      </c>
      <c r="L50" s="22" t="s">
        <v>18</v>
      </c>
      <c r="M50" s="21" t="s">
        <v>18</v>
      </c>
      <c r="N50" s="21" t="s">
        <v>18</v>
      </c>
      <c r="O50" s="22" t="s">
        <v>18</v>
      </c>
      <c r="P50" s="21" t="s">
        <v>18</v>
      </c>
      <c r="Q50" s="22" t="s">
        <v>18</v>
      </c>
      <c r="R50" s="21" t="s">
        <v>18</v>
      </c>
      <c r="S50" s="22" t="s">
        <v>101</v>
      </c>
      <c r="T50" s="19">
        <v>1690618780</v>
      </c>
    </row>
    <row r="51" spans="1:20" ht="57" customHeight="1" x14ac:dyDescent="0.35">
      <c r="A51" s="221" t="s">
        <v>104</v>
      </c>
      <c r="B51" s="224" t="s">
        <v>92</v>
      </c>
      <c r="C51" s="35">
        <v>5</v>
      </c>
      <c r="D51" s="131" t="s">
        <v>105</v>
      </c>
      <c r="E51" s="108"/>
      <c r="F51" s="108"/>
      <c r="G51" s="37" t="s">
        <v>86</v>
      </c>
      <c r="H51" s="39" t="s">
        <v>24</v>
      </c>
      <c r="I51" s="39" t="s">
        <v>18</v>
      </c>
      <c r="J51" s="39" t="s">
        <v>106</v>
      </c>
      <c r="K51" s="39" t="s">
        <v>18</v>
      </c>
      <c r="L51" s="38" t="s">
        <v>18</v>
      </c>
      <c r="M51" s="38" t="s">
        <v>107</v>
      </c>
      <c r="N51" s="38" t="s">
        <v>18</v>
      </c>
      <c r="O51" s="38" t="s">
        <v>108</v>
      </c>
      <c r="P51" s="39" t="s">
        <v>109</v>
      </c>
      <c r="Q51" s="38" t="s">
        <v>18</v>
      </c>
      <c r="R51" s="39" t="s">
        <v>110</v>
      </c>
      <c r="S51" s="38" t="s">
        <v>18</v>
      </c>
      <c r="T51" s="71">
        <v>1690687980</v>
      </c>
    </row>
    <row r="52" spans="1:20" ht="57" customHeight="1" x14ac:dyDescent="0.35">
      <c r="A52" s="222"/>
      <c r="B52" s="225"/>
      <c r="C52" s="40">
        <v>60</v>
      </c>
      <c r="D52" s="121" t="s">
        <v>111</v>
      </c>
      <c r="E52" s="103"/>
      <c r="F52" s="103"/>
      <c r="G52" s="42" t="s">
        <v>86</v>
      </c>
      <c r="H52" s="44" t="s">
        <v>24</v>
      </c>
      <c r="I52" s="44" t="s">
        <v>18</v>
      </c>
      <c r="J52" s="44" t="s">
        <v>106</v>
      </c>
      <c r="K52" s="44" t="s">
        <v>18</v>
      </c>
      <c r="L52" s="43" t="s">
        <v>18</v>
      </c>
      <c r="M52" s="43" t="s">
        <v>107</v>
      </c>
      <c r="N52" s="43" t="s">
        <v>18</v>
      </c>
      <c r="O52" s="43" t="s">
        <v>108</v>
      </c>
      <c r="P52" s="43" t="s">
        <v>109</v>
      </c>
      <c r="Q52" s="43"/>
      <c r="R52" s="44" t="s">
        <v>110</v>
      </c>
      <c r="S52" s="43" t="s">
        <v>18</v>
      </c>
      <c r="T52" s="41">
        <v>1690688180</v>
      </c>
    </row>
    <row r="53" spans="1:20" ht="57" customHeight="1" x14ac:dyDescent="0.35">
      <c r="A53" s="222"/>
      <c r="B53" s="225"/>
      <c r="C53" s="79">
        <v>208</v>
      </c>
      <c r="D53" s="132" t="s">
        <v>112</v>
      </c>
      <c r="E53" s="109"/>
      <c r="F53" s="109"/>
      <c r="G53" s="81" t="s">
        <v>86</v>
      </c>
      <c r="H53" s="82" t="s">
        <v>24</v>
      </c>
      <c r="I53" s="82" t="s">
        <v>18</v>
      </c>
      <c r="J53" s="82" t="s">
        <v>106</v>
      </c>
      <c r="K53" s="82" t="s">
        <v>18</v>
      </c>
      <c r="L53" s="83" t="s">
        <v>18</v>
      </c>
      <c r="M53" s="83" t="s">
        <v>107</v>
      </c>
      <c r="N53" s="83" t="s">
        <v>18</v>
      </c>
      <c r="O53" s="83" t="s">
        <v>108</v>
      </c>
      <c r="P53" s="83" t="s">
        <v>109</v>
      </c>
      <c r="Q53" s="83"/>
      <c r="R53" s="82" t="s">
        <v>110</v>
      </c>
      <c r="S53" s="83" t="s">
        <v>18</v>
      </c>
      <c r="T53" s="80">
        <v>1690688280</v>
      </c>
    </row>
    <row r="54" spans="1:20" ht="13.5" customHeight="1" x14ac:dyDescent="0.3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</row>
  </sheetData>
  <autoFilter ref="A4:T54" xr:uid="{A85F38CE-E17B-4E37-9D54-B5730FCFEF47}"/>
  <mergeCells count="23">
    <mergeCell ref="A39:A42"/>
    <mergeCell ref="B39:B42"/>
    <mergeCell ref="A47:A50"/>
    <mergeCell ref="B47:B50"/>
    <mergeCell ref="A51:A53"/>
    <mergeCell ref="B51:B53"/>
    <mergeCell ref="A27:A30"/>
    <mergeCell ref="B27:B30"/>
    <mergeCell ref="A31:A34"/>
    <mergeCell ref="B31:B34"/>
    <mergeCell ref="A35:A38"/>
    <mergeCell ref="B35:B38"/>
    <mergeCell ref="A14:A17"/>
    <mergeCell ref="B14:B17"/>
    <mergeCell ref="A18:A21"/>
    <mergeCell ref="B18:B21"/>
    <mergeCell ref="A23:A26"/>
    <mergeCell ref="B23:B26"/>
    <mergeCell ref="A1:B1"/>
    <mergeCell ref="A5:A8"/>
    <mergeCell ref="B5:B8"/>
    <mergeCell ref="A9:A12"/>
    <mergeCell ref="B9:B12"/>
  </mergeCells>
  <conditionalFormatting sqref="A4:T4">
    <cfRule type="cellIs" dxfId="0" priority="1" operator="equal">
      <formula>#N/A</formula>
    </cfRule>
  </conditionalFormatting>
  <hyperlinks>
    <hyperlink ref="T1" r:id="rId1" xr:uid="{22914369-1D83-44FD-A55A-10D5C9C70C8B}"/>
  </hyperlinks>
  <printOptions horizontalCentered="1" verticalCentered="1"/>
  <pageMargins left="0.39370078740157483" right="0.39370078740157483" top="3.937007874015748E-2" bottom="3.937007874015748E-2" header="0.31496062992125984" footer="0.31496062992125984"/>
  <pageSetup paperSize="9" scale="31" fitToHeight="4" orientation="landscape" r:id="rId2"/>
  <rowBreaks count="2" manualBreakCount="2">
    <brk id="22" max="19" man="1"/>
    <brk id="43" max="19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c66e60-16fb-4e16-9232-9bee56f730b7">
      <Terms xmlns="http://schemas.microsoft.com/office/infopath/2007/PartnerControls"/>
    </lcf76f155ced4ddcb4097134ff3c332f>
    <TaxCatchAll xmlns="49f091ed-0278-42b8-9504-1a9261271f45" xsi:nil="true"/>
    <SharedWithUsers xmlns="49f091ed-0278-42b8-9504-1a9261271f45">
      <UserInfo>
        <DisplayName>JULIEN CIFRE</DisplayName>
        <AccountId>33</AccountId>
        <AccountType/>
      </UserInfo>
      <UserInfo>
        <DisplayName>NICOLAS SUIDE</DisplayName>
        <AccountId>34</AccountId>
        <AccountType/>
      </UserInfo>
      <UserInfo>
        <DisplayName>PATRICE CATALA</DisplayName>
        <AccountId>42</AccountId>
        <AccountType/>
      </UserInfo>
      <UserInfo>
        <DisplayName>ALEXIS SAHIR</DisplayName>
        <AccountId>45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ED2482C12D1445992DAF249A815899" ma:contentTypeVersion="14" ma:contentTypeDescription="Crée un document." ma:contentTypeScope="" ma:versionID="0175d6c94bdd0953b089a93013f13a74">
  <xsd:schema xmlns:xsd="http://www.w3.org/2001/XMLSchema" xmlns:xs="http://www.w3.org/2001/XMLSchema" xmlns:p="http://schemas.microsoft.com/office/2006/metadata/properties" xmlns:ns2="46c66e60-16fb-4e16-9232-9bee56f730b7" xmlns:ns3="49f091ed-0278-42b8-9504-1a9261271f45" targetNamespace="http://schemas.microsoft.com/office/2006/metadata/properties" ma:root="true" ma:fieldsID="42e1522bd77a784d6ade6a747b67fde1" ns2:_="" ns3:_="">
    <xsd:import namespace="46c66e60-16fb-4e16-9232-9bee56f730b7"/>
    <xsd:import namespace="49f091ed-0278-42b8-9504-1a9261271f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c66e60-16fb-4e16-9232-9bee56f730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9247bebf-ce0e-4fa1-bae7-748a1283d6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f091ed-0278-42b8-9504-1a9261271f4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0025430-034e-426a-8d95-32b601bddba3}" ma:internalName="TaxCatchAll" ma:showField="CatchAllData" ma:web="49f091ed-0278-42b8-9504-1a9261271f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651ADC-9F5C-4476-B96F-2D6E0878BD34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9963cc81-af41-4831-94f0-9e001e5c96fd"/>
    <ds:schemaRef ds:uri="http://purl.org/dc/terms/"/>
    <ds:schemaRef ds:uri="2f8b8ab0-1fa5-4ad4-b304-7a8170fc3978"/>
    <ds:schemaRef ds:uri="http://schemas.microsoft.com/office/2006/metadata/properties"/>
    <ds:schemaRef ds:uri="http://www.w3.org/XML/1998/namespace"/>
    <ds:schemaRef ds:uri="http://purl.org/dc/dcmitype/"/>
    <ds:schemaRef ds:uri="46c66e60-16fb-4e16-9232-9bee56f730b7"/>
    <ds:schemaRef ds:uri="49f091ed-0278-42b8-9504-1a9261271f45"/>
  </ds:schemaRefs>
</ds:datastoreItem>
</file>

<file path=customXml/itemProps2.xml><?xml version="1.0" encoding="utf-8"?>
<ds:datastoreItem xmlns:ds="http://schemas.openxmlformats.org/officeDocument/2006/customXml" ds:itemID="{B2FFA292-1974-4557-8DA7-29FE1F2B96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c66e60-16fb-4e16-9232-9bee56f730b7"/>
    <ds:schemaRef ds:uri="49f091ed-0278-42b8-9504-1a9261271f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64569F-CB0C-44AE-B0A5-D9165B765B5D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2fd53d93-3f4c-4b90-b511-bd6bdbb4fba9}" enabled="1" method="Standard" siteId="{d852d5cd-724c-4128-8812-ffa5db3f850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bdc MOTOR OIL</vt:lpstr>
      <vt:lpstr>MOTOR OIL DESCRIPTION</vt:lpstr>
      <vt:lpstr>'bdc MOTOR OIL'!Impression_des_titres</vt:lpstr>
      <vt:lpstr>'MOTOR OIL DESCRIPTION'!Impression_des_titres</vt:lpstr>
      <vt:lpstr>'MOTOR OIL DESCRIPTION'!Zone_d_impression</vt:lpstr>
    </vt:vector>
  </TitlesOfParts>
  <Manager/>
  <Company>STELLANTIS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ALBERTO PEREZ HERNANI</dc:creator>
  <cp:keywords/>
  <dc:description/>
  <cp:lastModifiedBy>GIANNA ZAGHET</cp:lastModifiedBy>
  <cp:revision/>
  <cp:lastPrinted>2026-03-24T12:52:10Z</cp:lastPrinted>
  <dcterms:created xsi:type="dcterms:W3CDTF">2023-06-30T09:17:56Z</dcterms:created>
  <dcterms:modified xsi:type="dcterms:W3CDTF">2026-03-25T07:02:58Z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2023-06-30T09:17:57Z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>d7d5c433-24b6-488c-9b82-526e7fa14395</vt:lpwstr>
  </property>
  <property fmtid="{D5CDD505-2E9C-101B-9397-08002B2CF9AE}" pid="8" name="MSIP_Label_2fd53d93-3f4c-4b90-b511-bd6bdbb4fba9_ContentBits">
    <vt:lpwstr>0</vt:lpwstr>
  </property>
  <property fmtid="{D5CDD505-2E9C-101B-9397-08002B2CF9AE}" pid="9" name="ContentTypeId">
    <vt:lpwstr>0x01010038ED2482C12D1445992DAF249A815899</vt:lpwstr>
  </property>
  <property fmtid="{D5CDD505-2E9C-101B-9397-08002B2CF9AE}" pid="10" name="MediaServiceImageTags">
    <vt:lpwstr/>
  </property>
</Properties>
</file>