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_SERP\ACTIONS_COMMERCIALES\ProComProd\2026\BONS DE COMMANDE\"/>
    </mc:Choice>
  </mc:AlternateContent>
  <xr:revisionPtr revIDLastSave="0" documentId="13_ncr:1_{27FC633B-6490-4816-8BF2-3AF5F79EEDF7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ALL SEASON" sheetId="5" r:id="rId1"/>
    <sheet name="Summer NEW GENERATION" sheetId="6" r:id="rId2"/>
    <sheet name="DISPLAY" sheetId="7" r:id="rId3"/>
  </sheets>
  <definedNames>
    <definedName name="_xlnm.Print_Titles" localSheetId="0">'ALL SEASON'!$8:$8</definedName>
    <definedName name="_xlnm.Print_Titles" localSheetId="1">'Summer NEW GENERATION'!$1:$8</definedName>
    <definedName name="_xlnm.Print_Area" localSheetId="0">'ALL SEASON'!$A$1:$G$39</definedName>
    <definedName name="_xlnm.Print_Area" localSheetId="1">'Summer NEW GENERATION'!$A$1:$G$54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7" l="1"/>
  <c r="F39" i="5"/>
  <c r="H11" i="5"/>
  <c r="H12" i="5"/>
  <c r="H13" i="5"/>
  <c r="H38" i="5" s="1"/>
  <c r="E8" i="7" s="1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10" i="5"/>
  <c r="H47" i="6" l="1"/>
  <c r="H11" i="6"/>
  <c r="H13" i="6"/>
  <c r="H14" i="6"/>
  <c r="H15" i="6"/>
  <c r="H16" i="6"/>
  <c r="H17" i="6"/>
  <c r="H18" i="6"/>
  <c r="H19" i="6"/>
  <c r="H20" i="6"/>
  <c r="H22" i="6"/>
  <c r="H23" i="6"/>
  <c r="H24" i="6"/>
  <c r="H25" i="6"/>
  <c r="H26" i="6"/>
  <c r="H27" i="6"/>
  <c r="H28" i="6"/>
  <c r="H29" i="6"/>
  <c r="H30" i="6"/>
  <c r="H32" i="6"/>
  <c r="H33" i="6"/>
  <c r="H34" i="6"/>
  <c r="H35" i="6"/>
  <c r="H36" i="6"/>
  <c r="H37" i="6"/>
  <c r="H38" i="6"/>
  <c r="H39" i="6"/>
  <c r="H40" i="6"/>
  <c r="H41" i="6"/>
  <c r="H43" i="6"/>
  <c r="H44" i="6"/>
  <c r="H45" i="6"/>
  <c r="H46" i="6"/>
  <c r="H48" i="6"/>
  <c r="H50" i="6"/>
  <c r="H52" i="6"/>
  <c r="H53" i="6"/>
  <c r="H54" i="6"/>
  <c r="H10" i="6"/>
  <c r="E54" i="6"/>
  <c r="E53" i="6"/>
  <c r="E52" i="6"/>
  <c r="E50" i="6"/>
  <c r="E44" i="6"/>
  <c r="E45" i="6"/>
  <c r="E46" i="6"/>
  <c r="E47" i="6"/>
  <c r="E48" i="6"/>
  <c r="E43" i="6"/>
  <c r="E33" i="6"/>
  <c r="E34" i="6"/>
  <c r="E35" i="6"/>
  <c r="E36" i="6"/>
  <c r="E37" i="6"/>
  <c r="E38" i="6"/>
  <c r="E39" i="6"/>
  <c r="E40" i="6"/>
  <c r="E41" i="6"/>
  <c r="E32" i="6"/>
  <c r="E23" i="6"/>
  <c r="E24" i="6"/>
  <c r="E25" i="6"/>
  <c r="E26" i="6"/>
  <c r="E27" i="6"/>
  <c r="E28" i="6"/>
  <c r="E29" i="6"/>
  <c r="E30" i="6"/>
  <c r="E22" i="6"/>
  <c r="E14" i="6"/>
  <c r="E15" i="6"/>
  <c r="E16" i="6"/>
  <c r="E17" i="6"/>
  <c r="E18" i="6"/>
  <c r="E19" i="6"/>
  <c r="E20" i="6"/>
  <c r="E13" i="6"/>
  <c r="H55" i="6" l="1"/>
  <c r="E11" i="6"/>
  <c r="E10" i="6"/>
  <c r="E15" i="7" l="1"/>
  <c r="E22" i="7" s="1"/>
  <c r="F56" i="6"/>
</calcChain>
</file>

<file path=xl/sharedStrings.xml><?xml version="1.0" encoding="utf-8"?>
<sst xmlns="http://schemas.openxmlformats.org/spreadsheetml/2006/main" count="209" uniqueCount="142">
  <si>
    <r>
      <rPr>
        <b/>
        <sz val="7"/>
        <color rgb="FFFFFFFF"/>
        <rFont val="Arial"/>
        <family val="2"/>
      </rPr>
      <t>PVP HTVA
VP excl BTW</t>
    </r>
  </si>
  <si>
    <r>
      <rPr>
        <b/>
        <sz val="7"/>
        <color rgb="FFFFFFFF"/>
        <rFont val="Arial"/>
        <family val="2"/>
      </rPr>
      <t>C.R.
K.C.</t>
    </r>
  </si>
  <si>
    <t>Quantité 
Aantal</t>
  </si>
  <si>
    <t>Description 
Beschrijving</t>
  </si>
  <si>
    <t>Référence 
Referentie</t>
  </si>
  <si>
    <t>BON DE COMMANDE
BESTELBON</t>
  </si>
  <si>
    <t>Vos coordonnées</t>
  </si>
  <si>
    <t>Uw gegevens</t>
  </si>
  <si>
    <t>Date</t>
  </si>
  <si>
    <t>14''</t>
  </si>
  <si>
    <t>ERP1034851</t>
  </si>
  <si>
    <t>ERP1034847</t>
  </si>
  <si>
    <t>15''</t>
  </si>
  <si>
    <t>ERP1034850</t>
  </si>
  <si>
    <t>ERP1034844</t>
  </si>
  <si>
    <t>ERP1034852</t>
  </si>
  <si>
    <t>16''</t>
  </si>
  <si>
    <t>ERP1034849</t>
  </si>
  <si>
    <t>ERP1034853</t>
  </si>
  <si>
    <t>ERP1034843</t>
  </si>
  <si>
    <t>17''</t>
  </si>
  <si>
    <t>ERP1034860</t>
  </si>
  <si>
    <t>ERP1034856</t>
  </si>
  <si>
    <t>ERP1034846</t>
  </si>
  <si>
    <t>ERP1034855</t>
  </si>
  <si>
    <t>ERP1034857</t>
  </si>
  <si>
    <t>ERP1034848</t>
  </si>
  <si>
    <t>18''</t>
  </si>
  <si>
    <t>ERP1034840</t>
  </si>
  <si>
    <t>ERP1034845</t>
  </si>
  <si>
    <t>19''</t>
  </si>
  <si>
    <t>155/65R14 75T</t>
  </si>
  <si>
    <t>175/65R14 86H</t>
  </si>
  <si>
    <t>185/65R15 92V</t>
  </si>
  <si>
    <t>195/65R15 95V</t>
  </si>
  <si>
    <t>185/60R15 88V</t>
  </si>
  <si>
    <t>215/70R15C 109/107S</t>
  </si>
  <si>
    <t>195/60R16 93H</t>
  </si>
  <si>
    <t>205/60R16 96V</t>
  </si>
  <si>
    <t>215/60R16 99V</t>
  </si>
  <si>
    <t>195/55R16 91V</t>
  </si>
  <si>
    <t>205/55R16 94V</t>
  </si>
  <si>
    <t>215/65R16C 109/107T</t>
  </si>
  <si>
    <t>215/65R17 103V</t>
  </si>
  <si>
    <t>215/60R17 100V</t>
  </si>
  <si>
    <t>205/55R17 95V</t>
  </si>
  <si>
    <t>215/55R17 98W</t>
  </si>
  <si>
    <t>225/55R17 101W</t>
  </si>
  <si>
    <t>215/50R17 95W</t>
  </si>
  <si>
    <t>225/45R17 94W</t>
  </si>
  <si>
    <t>215/55R18 99V</t>
  </si>
  <si>
    <t>225/55R18 102V</t>
  </si>
  <si>
    <t>225/40R18 92Y</t>
  </si>
  <si>
    <t>205/55R19 97V</t>
  </si>
  <si>
    <t>PNEUS/BANDEN
ALL SEASON</t>
  </si>
  <si>
    <t>ERP2022085</t>
  </si>
  <si>
    <t>ERP1034841</t>
  </si>
  <si>
    <t>ERP1035387</t>
  </si>
  <si>
    <t>ERP2022086</t>
  </si>
  <si>
    <t>ERP1034858</t>
  </si>
  <si>
    <t>PNEUS/BANDEN
Été/Zomer</t>
  </si>
  <si>
    <t>ERP1035638</t>
  </si>
  <si>
    <t>ERP1035667</t>
  </si>
  <si>
    <t>175/65R14 82T</t>
  </si>
  <si>
    <t>ERP1034842</t>
  </si>
  <si>
    <t>ERP1034859</t>
  </si>
  <si>
    <t>ERP1035640</t>
  </si>
  <si>
    <t>ERP1035641</t>
  </si>
  <si>
    <t>ERP1035668</t>
  </si>
  <si>
    <t>ERP1035642</t>
  </si>
  <si>
    <t>ERP1035708</t>
  </si>
  <si>
    <t>ERP1035669</t>
  </si>
  <si>
    <t>ERP1035644</t>
  </si>
  <si>
    <t>ERP1035645</t>
  </si>
  <si>
    <t>175/65R15 84H</t>
  </si>
  <si>
    <t>185/55R15 82V</t>
  </si>
  <si>
    <t>185/60R15 88H</t>
  </si>
  <si>
    <t>185/65R15 88H</t>
  </si>
  <si>
    <t>185/65R15 88T</t>
  </si>
  <si>
    <t>195/55R15 85V</t>
  </si>
  <si>
    <t>195/65R15 91H</t>
  </si>
  <si>
    <t>195/65R15 95T</t>
  </si>
  <si>
    <t>ERP1035646</t>
  </si>
  <si>
    <t>ERP1035647</t>
  </si>
  <si>
    <t>ERP1035636</t>
  </si>
  <si>
    <t>ERP1035648</t>
  </si>
  <si>
    <t>ERP1035649</t>
  </si>
  <si>
    <t>ERP1035650</t>
  </si>
  <si>
    <t>ERP1035651</t>
  </si>
  <si>
    <t>ERP1035670</t>
  </si>
  <si>
    <t>ERP1035652</t>
  </si>
  <si>
    <t>195/45R16 84V</t>
  </si>
  <si>
    <t>195/55R16 87H</t>
  </si>
  <si>
    <t>195/60R16 89H</t>
  </si>
  <si>
    <t>205/55R16 91V</t>
  </si>
  <si>
    <t>205/60R16 92H</t>
  </si>
  <si>
    <t>215/55R16 97W</t>
  </si>
  <si>
    <t>215/60R16 99H</t>
  </si>
  <si>
    <t>215/65R16 98H</t>
  </si>
  <si>
    <t>ERP1035653</t>
  </si>
  <si>
    <t>ERP1035654</t>
  </si>
  <si>
    <t>ERP1035655</t>
  </si>
  <si>
    <t>ERP1035637</t>
  </si>
  <si>
    <t>ERP1035656</t>
  </si>
  <si>
    <t>ERP1035657</t>
  </si>
  <si>
    <t>ERP1035658</t>
  </si>
  <si>
    <t>ERP1035659</t>
  </si>
  <si>
    <t>ERP1035671</t>
  </si>
  <si>
    <t>ERP1035660</t>
  </si>
  <si>
    <t>205/45R17 88W</t>
  </si>
  <si>
    <t>205/50R17 93W</t>
  </si>
  <si>
    <t>215/55R17 98Y</t>
  </si>
  <si>
    <t>215/60R17 100H</t>
  </si>
  <si>
    <t>225/45R17 94Y</t>
  </si>
  <si>
    <t>225/50R17 98W</t>
  </si>
  <si>
    <t>ERP1035661</t>
  </si>
  <si>
    <t>ERP1035662</t>
  </si>
  <si>
    <t>ERP1035663</t>
  </si>
  <si>
    <t>225/45R18 95Y</t>
  </si>
  <si>
    <t>ERP1035664</t>
  </si>
  <si>
    <t>225/55R18 98V</t>
  </si>
  <si>
    <t>ERP1035665</t>
  </si>
  <si>
    <t>235/45R18 98Y</t>
  </si>
  <si>
    <t>ERP1035666</t>
  </si>
  <si>
    <t>235/55R18 100V</t>
  </si>
  <si>
    <t>ERP1035639</t>
  </si>
  <si>
    <t>VAN</t>
  </si>
  <si>
    <t>ERP2022183</t>
  </si>
  <si>
    <t>ERP2022184</t>
  </si>
  <si>
    <t>ERP2022185</t>
  </si>
  <si>
    <t>215/70R15C 109S</t>
  </si>
  <si>
    <t>215/60R16C 103T</t>
  </si>
  <si>
    <t>215/65R16C 109T</t>
  </si>
  <si>
    <t>6M</t>
  </si>
  <si>
    <t>25/03/2026 - 01/04/2026</t>
  </si>
  <si>
    <t>Prix net
Nettoprijs</t>
  </si>
  <si>
    <t>MONTANT TOTAL/TOTAALBEDRAG</t>
  </si>
  <si>
    <t>PNEUS ALLSEASON /ALLSEASONBANDEN</t>
  </si>
  <si>
    <t>TOTAL/TOTAAL</t>
  </si>
  <si>
    <t>PNEUS ÉTÉ /ZOMERBANDEN</t>
  </si>
  <si>
    <t>PNEUS ALLSEASON + ÉTÉ /ALLSEASON-BANDEN + ZOMERBANDEN</t>
  </si>
  <si>
    <t>DISPLAY PNEUS/BANDEN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</si>
</sst>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0.00\ \€"/>
    <numFmt numFmtId="165" formatCode="#,##0_ ;[Red]\-#,##0\ "/>
  </numFmts>
  <fonts count="25" x14ac:knownFonts="1">
    <font>
      <sz val="10"/>
      <color rgb="FF000000"/>
      <name val="Times New Roman"/>
      <charset val="204"/>
    </font>
    <font>
      <b/>
      <sz val="7"/>
      <color rgb="FFFFFFFF"/>
      <name val="Arial"/>
      <family val="2"/>
    </font>
    <font>
      <sz val="7"/>
      <color rgb="FF000000"/>
      <name val="Times New Roman"/>
      <family val="1"/>
    </font>
    <font>
      <sz val="7"/>
      <name val="Arial"/>
      <family val="2"/>
    </font>
    <font>
      <sz val="10"/>
      <color rgb="FF000000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9"/>
      <color theme="0"/>
      <name val="Arial"/>
      <family val="2"/>
    </font>
    <font>
      <sz val="15"/>
      <name val="Arial"/>
      <family val="2"/>
    </font>
    <font>
      <b/>
      <sz val="16"/>
      <color rgb="FFC34711"/>
      <name val="Arial"/>
      <family val="2"/>
    </font>
    <font>
      <b/>
      <sz val="12"/>
      <color rgb="FF000000"/>
      <name val="Arial"/>
      <family val="2"/>
    </font>
    <font>
      <b/>
      <sz val="20"/>
      <color theme="0"/>
      <name val="Arial"/>
      <family val="2"/>
    </font>
    <font>
      <sz val="7"/>
      <name val="Times New Roman"/>
      <family val="1"/>
    </font>
    <font>
      <sz val="10"/>
      <color theme="0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2"/>
      <color rgb="FF000000"/>
      <name val="Times New Roman"/>
      <family val="1"/>
    </font>
    <font>
      <sz val="10"/>
      <color rgb="FF000000"/>
      <name val="Arial"/>
      <family val="2"/>
    </font>
    <font>
      <sz val="22"/>
      <color rgb="FF000000"/>
      <name val="Arial"/>
      <family val="2"/>
    </font>
    <font>
      <sz val="16"/>
      <color rgb="FF000000"/>
      <name val="Arial"/>
      <family val="2"/>
    </font>
    <font>
      <sz val="13"/>
      <color rgb="FF000000"/>
      <name val="Arial"/>
      <family val="2"/>
    </font>
    <font>
      <sz val="20"/>
      <name val="Arial"/>
      <family val="2"/>
    </font>
    <font>
      <sz val="14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5EAEC"/>
      </patternFill>
    </fill>
    <fill>
      <patternFill patternType="solid">
        <fgColor rgb="FFC34711"/>
        <bgColor indexed="64"/>
      </patternFill>
    </fill>
    <fill>
      <patternFill patternType="solid">
        <fgColor rgb="FFCA4F1C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FFFFFF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rgb="FFCA4F1C"/>
      </left>
      <right style="thin">
        <color rgb="FFCA4F1C"/>
      </right>
      <top style="thin">
        <color rgb="FFCA4F1C"/>
      </top>
      <bottom/>
      <diagonal/>
    </border>
    <border>
      <left style="thin">
        <color rgb="FFCA4F1C"/>
      </left>
      <right style="thin">
        <color rgb="FFCA4F1C"/>
      </right>
      <top style="thin">
        <color rgb="FFCA4F1C"/>
      </top>
      <bottom style="thin">
        <color rgb="FF0067B1"/>
      </bottom>
      <diagonal/>
    </border>
    <border>
      <left style="thin">
        <color rgb="FFCA4F1C"/>
      </left>
      <right style="thin">
        <color rgb="FFCA4F1C"/>
      </right>
      <top/>
      <bottom/>
      <diagonal/>
    </border>
    <border>
      <left style="thin">
        <color rgb="FFCA4F1C"/>
      </left>
      <right style="thin">
        <color rgb="FFCA4F1C"/>
      </right>
      <top style="thin">
        <color rgb="FF0067B1"/>
      </top>
      <bottom style="thin">
        <color rgb="FF0067B1"/>
      </bottom>
      <diagonal/>
    </border>
    <border>
      <left style="thin">
        <color rgb="FFCA4F1C"/>
      </left>
      <right style="thin">
        <color rgb="FFCA4F1C"/>
      </right>
      <top/>
      <bottom style="thin">
        <color rgb="FFCA4F1C"/>
      </bottom>
      <diagonal/>
    </border>
    <border>
      <left style="thin">
        <color rgb="FFCA4F1C"/>
      </left>
      <right style="thin">
        <color rgb="FFCA4F1C"/>
      </right>
      <top style="thin">
        <color rgb="FF0067B1"/>
      </top>
      <bottom style="thin">
        <color rgb="FFCA4F1C"/>
      </bottom>
      <diagonal/>
    </border>
    <border>
      <left/>
      <right/>
      <top style="thin">
        <color theme="0"/>
      </top>
      <bottom/>
      <diagonal/>
    </border>
    <border>
      <left style="thin">
        <color rgb="FFCA4F1C"/>
      </left>
      <right style="thin">
        <color rgb="FFCA4F1C"/>
      </right>
      <top style="thin">
        <color rgb="FFCA4F1C"/>
      </top>
      <bottom style="thin">
        <color rgb="FFCA4F1C"/>
      </bottom>
      <diagonal/>
    </border>
    <border>
      <left/>
      <right/>
      <top style="thin">
        <color rgb="FFFFFFFF"/>
      </top>
      <bottom style="thin">
        <color theme="0"/>
      </bottom>
      <diagonal/>
    </border>
    <border>
      <left/>
      <right style="thin">
        <color rgb="FFCA4F1C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FFFFFF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/>
      <right style="thick">
        <color theme="9" tint="-0.24994659260841701"/>
      </right>
      <top style="thick">
        <color theme="9" tint="-0.24994659260841701"/>
      </top>
      <bottom/>
      <diagonal/>
    </border>
    <border>
      <left style="thick">
        <color theme="9" tint="-0.24994659260841701"/>
      </left>
      <right/>
      <top/>
      <bottom/>
      <diagonal/>
    </border>
    <border>
      <left/>
      <right style="thick">
        <color theme="9" tint="-0.24994659260841701"/>
      </right>
      <top/>
      <bottom/>
      <diagonal/>
    </border>
    <border>
      <left style="medium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thick">
        <color theme="9" tint="-0.24994659260841701"/>
      </left>
      <right/>
      <top/>
      <bottom style="thick">
        <color theme="9" tint="-0.24994659260841701"/>
      </bottom>
      <diagonal/>
    </border>
    <border>
      <left/>
      <right/>
      <top/>
      <bottom style="thick">
        <color theme="9" tint="-0.24994659260841701"/>
      </bottom>
      <diagonal/>
    </border>
    <border>
      <left/>
      <right style="thick">
        <color theme="9" tint="-0.24994659260841701"/>
      </right>
      <top/>
      <bottom style="thick">
        <color theme="9" tint="-0.24994659260841701"/>
      </bottom>
      <diagonal/>
    </border>
    <border>
      <left/>
      <right style="thin">
        <color rgb="FFF79646"/>
      </right>
      <top style="thin">
        <color rgb="FFF79646"/>
      </top>
      <bottom style="thin">
        <color rgb="FFF79646"/>
      </bottom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5" fillId="0" borderId="8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164" fontId="8" fillId="3" borderId="5" xfId="0" applyNumberFormat="1" applyFont="1" applyFill="1" applyBorder="1" applyAlignment="1">
      <alignment horizontal="center" vertical="center" shrinkToFit="1"/>
    </xf>
    <xf numFmtId="49" fontId="6" fillId="5" borderId="6" xfId="0" applyNumberFormat="1" applyFont="1" applyFill="1" applyBorder="1" applyAlignment="1">
      <alignment horizontal="center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44" fontId="16" fillId="0" borderId="0" xfId="0" applyNumberFormat="1" applyFont="1" applyAlignment="1">
      <alignment horizontal="center" vertical="center"/>
    </xf>
    <xf numFmtId="44" fontId="18" fillId="0" borderId="0" xfId="0" applyNumberFormat="1" applyFont="1" applyFill="1" applyBorder="1" applyAlignment="1">
      <alignment horizontal="center" vertical="center"/>
    </xf>
    <xf numFmtId="44" fontId="17" fillId="2" borderId="2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left" vertical="top"/>
    </xf>
    <xf numFmtId="0" fontId="20" fillId="0" borderId="22" xfId="0" applyFont="1" applyBorder="1" applyAlignment="1">
      <alignment horizontal="left" vertical="top"/>
    </xf>
    <xf numFmtId="0" fontId="19" fillId="0" borderId="23" xfId="0" applyFont="1" applyBorder="1" applyAlignment="1">
      <alignment horizontal="left" vertical="top"/>
    </xf>
    <xf numFmtId="0" fontId="19" fillId="0" borderId="24" xfId="0" applyFont="1" applyBorder="1" applyAlignment="1">
      <alignment horizontal="left" vertical="top"/>
    </xf>
    <xf numFmtId="0" fontId="19" fillId="0" borderId="25" xfId="0" applyFont="1" applyBorder="1" applyAlignment="1">
      <alignment horizontal="left" vertical="top"/>
    </xf>
    <xf numFmtId="2" fontId="21" fillId="0" borderId="0" xfId="0" applyNumberFormat="1" applyFont="1" applyAlignment="1">
      <alignment vertical="center"/>
    </xf>
    <xf numFmtId="0" fontId="19" fillId="0" borderId="26" xfId="0" applyFont="1" applyBorder="1" applyAlignment="1">
      <alignment horizontal="left" vertical="top"/>
    </xf>
    <xf numFmtId="2" fontId="21" fillId="0" borderId="25" xfId="0" applyNumberFormat="1" applyFont="1" applyBorder="1" applyAlignment="1">
      <alignment vertical="center"/>
    </xf>
    <xf numFmtId="49" fontId="19" fillId="0" borderId="27" xfId="0" applyNumberFormat="1" applyFont="1" applyBorder="1" applyAlignment="1">
      <alignment horizontal="left" vertical="top"/>
    </xf>
    <xf numFmtId="0" fontId="19" fillId="0" borderId="28" xfId="0" applyFont="1" applyBorder="1" applyAlignment="1">
      <alignment horizontal="left" vertical="top"/>
    </xf>
    <xf numFmtId="0" fontId="19" fillId="0" borderId="29" xfId="0" applyFont="1" applyBorder="1" applyAlignment="1">
      <alignment horizontal="left" vertical="top"/>
    </xf>
    <xf numFmtId="0" fontId="19" fillId="0" borderId="30" xfId="0" applyFont="1" applyBorder="1" applyAlignment="1">
      <alignment horizontal="left" vertical="top"/>
    </xf>
    <xf numFmtId="0" fontId="22" fillId="0" borderId="22" xfId="0" applyFont="1" applyBorder="1" applyAlignment="1">
      <alignment horizontal="left" vertical="top"/>
    </xf>
    <xf numFmtId="165" fontId="24" fillId="8" borderId="31" xfId="0" applyNumberFormat="1" applyFont="1" applyFill="1" applyBorder="1" applyAlignment="1">
      <alignment horizontal="center" vertical="center" wrapText="1" readingOrder="1"/>
    </xf>
    <xf numFmtId="2" fontId="19" fillId="0" borderId="32" xfId="0" applyNumberFormat="1" applyFont="1" applyBorder="1" applyAlignment="1">
      <alignment horizontal="left" vertical="top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1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4" fillId="4" borderId="14" xfId="0" quotePrefix="1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9" fontId="15" fillId="6" borderId="20" xfId="0" applyNumberFormat="1" applyFont="1" applyFill="1" applyBorder="1" applyAlignment="1">
      <alignment horizontal="left" vertical="center" wrapText="1"/>
    </xf>
    <xf numFmtId="9" fontId="15" fillId="6" borderId="16" xfId="0" applyNumberFormat="1" applyFont="1" applyFill="1" applyBorder="1" applyAlignment="1">
      <alignment horizontal="left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9" fontId="9" fillId="2" borderId="7" xfId="0" applyNumberFormat="1" applyFont="1" applyFill="1" applyBorder="1" applyAlignment="1">
      <alignment horizontal="center" vertical="center" wrapText="1"/>
    </xf>
    <xf numFmtId="9" fontId="9" fillId="2" borderId="4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right" vertical="center"/>
    </xf>
    <xf numFmtId="1" fontId="23" fillId="7" borderId="0" xfId="0" applyNumberFormat="1" applyFont="1" applyFill="1" applyAlignment="1">
      <alignment horizontal="left" vertical="center" wrapText="1"/>
    </xf>
  </cellXfs>
  <cellStyles count="2">
    <cellStyle name="Normal" xfId="0" builtinId="0"/>
    <cellStyle name="Standaard 2" xfId="1" xr:uid="{00000000-0005-0000-0000-000001000000}"/>
  </cellStyles>
  <dxfs count="0"/>
  <tableStyles count="0" defaultTableStyle="TableStyleMedium9" defaultPivotStyle="PivotStyleLight16"/>
  <colors>
    <mruColors>
      <color rgb="FFFFF0E5"/>
      <color rgb="FFF23B1C"/>
      <color rgb="FF00A139"/>
      <color rgb="FF0F2E64"/>
      <color rgb="FF465981"/>
      <color rgb="FFC34711"/>
      <color rgb="FF7F7F7F"/>
      <color rgb="FF1C1C21"/>
      <color rgb="FF9EA3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6.png"/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1031875</xdr:colOff>
      <xdr:row>0</xdr:row>
      <xdr:rowOff>279399</xdr:rowOff>
    </xdr:from>
    <xdr:to>
      <xdr:col>2</xdr:col>
      <xdr:colOff>934091</xdr:colOff>
      <xdr:row>0</xdr:row>
      <xdr:rowOff>955561</xdr:rowOff>
    </xdr:to>
    <xdr:pic>
      <xdr:nvPicPr>
        <xdr:cNvPr id="2" name="Image 1" descr="Hankook Kinergy 4S H740 M+S - 205/60R16 92H - Pneu 4 saisons : Amazon.fr:  Auto et Moto">
          <a:extLst>
            <a:ext uri="{FF2B5EF4-FFF2-40B4-BE49-F238E27FC236}">
              <a16:creationId xmlns:a16="http://schemas.microsoft.com/office/drawing/2014/main" id="{97D0284D-0203-4515-BCC8-A635CCDAF6C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48" t="3249" r="32649" b="78967"/>
        <a:stretch/>
      </xdr:blipFill>
      <xdr:spPr bwMode="auto">
        <a:xfrm>
          <a:off x="2301875" y="279399"/>
          <a:ext cx="1161633" cy="6761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1257300</xdr:colOff>
      <xdr:row>0</xdr:row>
      <xdr:rowOff>330200</xdr:rowOff>
    </xdr:from>
    <xdr:to>
      <xdr:col>2</xdr:col>
      <xdr:colOff>1999993</xdr:colOff>
      <xdr:row>0</xdr:row>
      <xdr:rowOff>1036746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4018C3C-28CF-4F57-A241-6CDC4E9BD6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8234" t="30609" r="7732" b="10361"/>
        <a:stretch/>
      </xdr:blipFill>
      <xdr:spPr>
        <a:xfrm>
          <a:off x="3784600" y="330200"/>
          <a:ext cx="742693" cy="706546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243416</xdr:colOff>
      <xdr:row>0</xdr:row>
      <xdr:rowOff>391582</xdr:rowOff>
    </xdr:from>
    <xdr:to>
      <xdr:col>1</xdr:col>
      <xdr:colOff>660900</xdr:colOff>
      <xdr:row>0</xdr:row>
      <xdr:rowOff>869564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FCC275B-63B2-475A-890D-A93450891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6" y="391582"/>
          <a:ext cx="16874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2407708</xdr:colOff>
      <xdr:row>0</xdr:row>
      <xdr:rowOff>79375</xdr:rowOff>
    </xdr:from>
    <xdr:to>
      <xdr:col>3</xdr:col>
      <xdr:colOff>819352</xdr:colOff>
      <xdr:row>0</xdr:row>
      <xdr:rowOff>963234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6AC82B4-B87E-4E29-9368-EDD0A808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7125" y="79375"/>
          <a:ext cx="1004560" cy="8838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243416</xdr:colOff>
      <xdr:row>0</xdr:row>
      <xdr:rowOff>391582</xdr:rowOff>
    </xdr:from>
    <xdr:to>
      <xdr:col>1</xdr:col>
      <xdr:colOff>660900</xdr:colOff>
      <xdr:row>0</xdr:row>
      <xdr:rowOff>869564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E057CD5-8ED4-44FF-8E23-8FEB32A1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6" y="391582"/>
          <a:ext cx="16874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2407708</xdr:colOff>
      <xdr:row>0</xdr:row>
      <xdr:rowOff>79375</xdr:rowOff>
    </xdr:from>
    <xdr:to>
      <xdr:col>3</xdr:col>
      <xdr:colOff>819352</xdr:colOff>
      <xdr:row>0</xdr:row>
      <xdr:rowOff>963234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8DDE3FD-7FFB-47E5-B369-FE713E297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5008" y="79375"/>
          <a:ext cx="1002444" cy="8838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0</xdr:row>
      <xdr:rowOff>15876</xdr:rowOff>
    </xdr:from>
    <xdr:to>
      <xdr:col>2</xdr:col>
      <xdr:colOff>1420315</xdr:colOff>
      <xdr:row>0</xdr:row>
      <xdr:rowOff>1034130</xdr:rowOff>
    </xdr:to>
    <xdr:pic>
      <xdr:nvPicPr>
        <xdr:cNvPr id="6" name="Imagen 16" descr="Imagen en blanco y negro&#10;&#10;Descripción generada automáticamente con confianza baja">
          <a:extLst>
            <a:ext uri="{FF2B5EF4-FFF2-40B4-BE49-F238E27FC236}">
              <a16:creationId xmlns:a16="http://schemas.microsoft.com/office/drawing/2014/main" id="{126F1517-B388-4DD0-B0E4-C34E31F650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" t="1" r="9306" b="48461"/>
        <a:stretch/>
      </xdr:blipFill>
      <xdr:spPr>
        <a:xfrm>
          <a:off x="2767542" y="15876"/>
          <a:ext cx="1182190" cy="1018254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1428750</xdr:colOff>
      <xdr:row>0</xdr:row>
      <xdr:rowOff>0</xdr:rowOff>
    </xdr:from>
    <xdr:to>
      <xdr:col>2</xdr:col>
      <xdr:colOff>2536114</xdr:colOff>
      <xdr:row>1</xdr:row>
      <xdr:rowOff>48246</xdr:rowOff>
    </xdr:to>
    <xdr:pic>
      <xdr:nvPicPr>
        <xdr:cNvPr id="7" name="Image 28">
          <a:extLst>
            <a:ext uri="{FF2B5EF4-FFF2-40B4-BE49-F238E27FC236}">
              <a16:creationId xmlns:a16="http://schemas.microsoft.com/office/drawing/2014/main" id="{2A0394C1-9C54-4994-817F-431D09DAB0A3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8167" y="0"/>
          <a:ext cx="1107364" cy="10907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322234</xdr:colOff>
      <xdr:row>3</xdr:row>
      <xdr:rowOff>1732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49C6D94-62D8-45A6-96B2-DDEAE6F2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747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12</xdr:row>
      <xdr:rowOff>0</xdr:rowOff>
    </xdr:from>
    <xdr:ext cx="1107392" cy="1107392"/>
    <xdr:pic>
      <xdr:nvPicPr>
        <xdr:cNvPr id="3" name="Image 28">
          <a:extLst>
            <a:ext uri="{FF2B5EF4-FFF2-40B4-BE49-F238E27FC236}">
              <a16:creationId xmlns:a16="http://schemas.microsoft.com/office/drawing/2014/main" id="{16DE116A-58E5-4ECB-9018-7E169637E16B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6850" y="3124200"/>
          <a:ext cx="1107392" cy="1107392"/>
        </a:xfrm>
        <a:prstGeom prst="rect">
          <a:avLst/>
        </a:prstGeom>
      </xdr:spPr>
    </xdr:pic>
    <xdr:clientData/>
  </xdr:oneCellAnchor>
  <xdr:twoCellAnchor editAs="oneCell">
    <xdr:from>
      <xdr:col>6</xdr:col>
      <xdr:colOff>152399</xdr:colOff>
      <xdr:row>5</xdr:row>
      <xdr:rowOff>234950</xdr:rowOff>
    </xdr:from>
    <xdr:to>
      <xdr:col>7</xdr:col>
      <xdr:colOff>513040</xdr:colOff>
      <xdr:row>10</xdr:row>
      <xdr:rowOff>33214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93EE8DC-EC46-44CB-9108-D51E80F972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8234" t="30609" r="7732" b="10361"/>
        <a:stretch/>
      </xdr:blipFill>
      <xdr:spPr>
        <a:xfrm>
          <a:off x="7969249" y="1828800"/>
          <a:ext cx="1071841" cy="10111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H39"/>
  <sheetViews>
    <sheetView topLeftCell="A30" zoomScale="120" zoomScaleNormal="120" zoomScalePageLayoutView="150" workbookViewId="0">
      <selection activeCell="H30" sqref="H1:H1048576"/>
    </sheetView>
  </sheetViews>
  <sheetFormatPr baseColWidth="10" defaultColWidth="9" defaultRowHeight="14.15" customHeight="1" x14ac:dyDescent="0.3"/>
  <cols>
    <col min="1" max="1" width="20" style="1" customWidth="1"/>
    <col min="2" max="2" width="19.796875" style="1" customWidth="1"/>
    <col min="3" max="3" width="40.796875" style="1" customWidth="1"/>
    <col min="4" max="4" width="13.296875" style="1" customWidth="1"/>
    <col min="5" max="5" width="13.5" style="1" customWidth="1"/>
    <col min="6" max="6" width="16" style="1" customWidth="1"/>
    <col min="7" max="7" width="0.296875" style="1" customWidth="1"/>
    <col min="8" max="8" width="1.5" style="1" hidden="1" customWidth="1"/>
    <col min="9" max="16384" width="9" style="1"/>
  </cols>
  <sheetData>
    <row r="1" spans="1:8" s="5" customFormat="1" ht="82" customHeight="1" x14ac:dyDescent="0.35">
      <c r="D1" s="6"/>
      <c r="E1" s="39" t="s">
        <v>5</v>
      </c>
      <c r="F1" s="40"/>
      <c r="G1" s="40"/>
    </row>
    <row r="2" spans="1:8" s="5" customFormat="1" ht="22.5" customHeight="1" x14ac:dyDescent="0.3">
      <c r="A2" s="41" t="s">
        <v>54</v>
      </c>
      <c r="B2" s="42"/>
      <c r="C2" s="42"/>
      <c r="D2" s="7" t="s">
        <v>6</v>
      </c>
      <c r="E2" s="43"/>
      <c r="F2" s="43"/>
      <c r="G2" s="43"/>
    </row>
    <row r="3" spans="1:8" s="5" customFormat="1" ht="22.5" customHeight="1" x14ac:dyDescent="0.3">
      <c r="A3" s="42"/>
      <c r="B3" s="42"/>
      <c r="C3" s="42"/>
      <c r="D3" s="8"/>
      <c r="E3" s="44"/>
      <c r="F3" s="44"/>
      <c r="G3" s="44"/>
    </row>
    <row r="4" spans="1:8" s="5" customFormat="1" ht="22.5" customHeight="1" x14ac:dyDescent="0.3">
      <c r="A4" s="42"/>
      <c r="B4" s="42"/>
      <c r="C4" s="42"/>
      <c r="D4" s="9" t="s">
        <v>7</v>
      </c>
      <c r="E4" s="44"/>
      <c r="F4" s="44"/>
      <c r="G4" s="44"/>
    </row>
    <row r="5" spans="1:8" s="5" customFormat="1" ht="22.5" customHeight="1" x14ac:dyDescent="0.3">
      <c r="A5" s="42"/>
      <c r="B5" s="42"/>
      <c r="C5" s="42"/>
      <c r="D5" s="10"/>
      <c r="E5" s="45"/>
      <c r="F5" s="45"/>
      <c r="G5" s="45"/>
    </row>
    <row r="6" spans="1:8" s="5" customFormat="1" ht="22.5" customHeight="1" x14ac:dyDescent="0.3">
      <c r="A6" s="46" t="s">
        <v>134</v>
      </c>
      <c r="B6" s="47"/>
      <c r="C6" s="48"/>
      <c r="D6" s="11" t="s">
        <v>8</v>
      </c>
      <c r="E6" s="49"/>
      <c r="F6" s="49"/>
      <c r="G6" s="49"/>
    </row>
    <row r="7" spans="1:8" s="5" customFormat="1" ht="11.25" customHeight="1" x14ac:dyDescent="0.3">
      <c r="A7" s="12"/>
      <c r="B7" s="12"/>
      <c r="C7" s="12"/>
      <c r="D7" s="12"/>
      <c r="E7" s="12"/>
      <c r="F7" s="12"/>
      <c r="G7" s="12"/>
    </row>
    <row r="8" spans="1:8" ht="18.75" customHeight="1" x14ac:dyDescent="0.3">
      <c r="A8" s="2" t="s">
        <v>4</v>
      </c>
      <c r="B8" s="50" t="s">
        <v>3</v>
      </c>
      <c r="C8" s="51"/>
      <c r="D8" s="3" t="s">
        <v>0</v>
      </c>
      <c r="E8" s="3" t="s">
        <v>1</v>
      </c>
      <c r="F8" s="4" t="s">
        <v>2</v>
      </c>
    </row>
    <row r="9" spans="1:8" ht="16" customHeight="1" x14ac:dyDescent="0.3">
      <c r="A9" s="54" t="s">
        <v>9</v>
      </c>
      <c r="B9" s="55"/>
      <c r="C9" s="55"/>
      <c r="D9" s="55"/>
      <c r="E9" s="55"/>
      <c r="F9" s="55"/>
    </row>
    <row r="10" spans="1:8" ht="16" customHeight="1" x14ac:dyDescent="0.3">
      <c r="A10" s="14" t="s">
        <v>10</v>
      </c>
      <c r="B10" s="52" t="s">
        <v>31</v>
      </c>
      <c r="C10" s="53"/>
      <c r="D10" s="13">
        <v>70.52</v>
      </c>
      <c r="E10" s="56" t="s">
        <v>133</v>
      </c>
      <c r="F10" s="14"/>
      <c r="H10" s="22">
        <f>D10*F10</f>
        <v>0</v>
      </c>
    </row>
    <row r="11" spans="1:8" ht="16" customHeight="1" x14ac:dyDescent="0.3">
      <c r="A11" s="14" t="s">
        <v>11</v>
      </c>
      <c r="B11" s="52" t="s">
        <v>32</v>
      </c>
      <c r="C11" s="53"/>
      <c r="D11" s="13">
        <v>72.56</v>
      </c>
      <c r="E11" s="57"/>
      <c r="F11" s="14"/>
      <c r="H11" s="22">
        <f t="shared" ref="H11:H37" si="0">D11*F11</f>
        <v>0</v>
      </c>
    </row>
    <row r="12" spans="1:8" ht="16" customHeight="1" x14ac:dyDescent="0.3">
      <c r="A12" s="54" t="s">
        <v>12</v>
      </c>
      <c r="B12" s="55"/>
      <c r="C12" s="55"/>
      <c r="D12" s="55"/>
      <c r="E12" s="55"/>
      <c r="F12" s="55"/>
      <c r="H12" s="22">
        <f t="shared" si="0"/>
        <v>0</v>
      </c>
    </row>
    <row r="13" spans="1:8" ht="16" customHeight="1" x14ac:dyDescent="0.3">
      <c r="A13" s="14" t="s">
        <v>13</v>
      </c>
      <c r="B13" s="52" t="s">
        <v>33</v>
      </c>
      <c r="C13" s="53"/>
      <c r="D13" s="13">
        <v>88.79</v>
      </c>
      <c r="E13" s="56" t="s">
        <v>133</v>
      </c>
      <c r="F13" s="14"/>
      <c r="H13" s="22">
        <f t="shared" si="0"/>
        <v>0</v>
      </c>
    </row>
    <row r="14" spans="1:8" ht="16" customHeight="1" x14ac:dyDescent="0.3">
      <c r="A14" s="14" t="s">
        <v>14</v>
      </c>
      <c r="B14" s="52" t="s">
        <v>34</v>
      </c>
      <c r="C14" s="53"/>
      <c r="D14" s="13">
        <v>86.79</v>
      </c>
      <c r="E14" s="58"/>
      <c r="F14" s="14"/>
      <c r="H14" s="22">
        <f t="shared" si="0"/>
        <v>0</v>
      </c>
    </row>
    <row r="15" spans="1:8" ht="16" customHeight="1" x14ac:dyDescent="0.3">
      <c r="A15" s="14" t="s">
        <v>15</v>
      </c>
      <c r="B15" s="52" t="s">
        <v>35</v>
      </c>
      <c r="C15" s="53"/>
      <c r="D15" s="13">
        <v>92.81</v>
      </c>
      <c r="E15" s="58"/>
      <c r="F15" s="14"/>
      <c r="H15" s="22">
        <f t="shared" si="0"/>
        <v>0</v>
      </c>
    </row>
    <row r="16" spans="1:8" ht="16" customHeight="1" x14ac:dyDescent="0.3">
      <c r="A16" s="14" t="s">
        <v>55</v>
      </c>
      <c r="B16" s="52" t="s">
        <v>36</v>
      </c>
      <c r="C16" s="53"/>
      <c r="D16" s="13">
        <v>144.27000000000001</v>
      </c>
      <c r="E16" s="57"/>
      <c r="F16" s="14"/>
      <c r="H16" s="22">
        <f t="shared" si="0"/>
        <v>0</v>
      </c>
    </row>
    <row r="17" spans="1:8" ht="16" customHeight="1" x14ac:dyDescent="0.3">
      <c r="A17" s="54" t="s">
        <v>16</v>
      </c>
      <c r="B17" s="55"/>
      <c r="C17" s="55"/>
      <c r="D17" s="55"/>
      <c r="E17" s="55"/>
      <c r="F17" s="55"/>
      <c r="H17" s="22">
        <f t="shared" si="0"/>
        <v>0</v>
      </c>
    </row>
    <row r="18" spans="1:8" ht="16" customHeight="1" x14ac:dyDescent="0.3">
      <c r="A18" s="14" t="s">
        <v>56</v>
      </c>
      <c r="B18" s="52" t="s">
        <v>37</v>
      </c>
      <c r="C18" s="53"/>
      <c r="D18" s="13">
        <v>119.96</v>
      </c>
      <c r="E18" s="56" t="s">
        <v>133</v>
      </c>
      <c r="F18" s="14"/>
      <c r="H18" s="22">
        <f t="shared" si="0"/>
        <v>0</v>
      </c>
    </row>
    <row r="19" spans="1:8" ht="16" customHeight="1" x14ac:dyDescent="0.3">
      <c r="A19" s="14" t="s">
        <v>57</v>
      </c>
      <c r="B19" s="52" t="s">
        <v>38</v>
      </c>
      <c r="C19" s="53"/>
      <c r="D19" s="13">
        <v>113</v>
      </c>
      <c r="E19" s="58"/>
      <c r="F19" s="14"/>
      <c r="H19" s="22">
        <f t="shared" si="0"/>
        <v>0</v>
      </c>
    </row>
    <row r="20" spans="1:8" ht="16" customHeight="1" x14ac:dyDescent="0.3">
      <c r="A20" s="14" t="s">
        <v>17</v>
      </c>
      <c r="B20" s="52" t="s">
        <v>39</v>
      </c>
      <c r="C20" s="53"/>
      <c r="D20" s="13">
        <v>132.19</v>
      </c>
      <c r="E20" s="58"/>
      <c r="F20" s="14"/>
      <c r="H20" s="22">
        <f t="shared" si="0"/>
        <v>0</v>
      </c>
    </row>
    <row r="21" spans="1:8" ht="16" customHeight="1" x14ac:dyDescent="0.3">
      <c r="A21" s="14" t="s">
        <v>18</v>
      </c>
      <c r="B21" s="52" t="s">
        <v>40</v>
      </c>
      <c r="C21" s="53"/>
      <c r="D21" s="13">
        <v>112.5</v>
      </c>
      <c r="E21" s="58"/>
      <c r="F21" s="14"/>
      <c r="H21" s="22">
        <f t="shared" si="0"/>
        <v>0</v>
      </c>
    </row>
    <row r="22" spans="1:8" ht="16" customHeight="1" x14ac:dyDescent="0.3">
      <c r="A22" s="14" t="s">
        <v>19</v>
      </c>
      <c r="B22" s="52" t="s">
        <v>41</v>
      </c>
      <c r="C22" s="53"/>
      <c r="D22" s="13">
        <v>92.31</v>
      </c>
      <c r="E22" s="58"/>
      <c r="F22" s="14"/>
      <c r="H22" s="22">
        <f t="shared" si="0"/>
        <v>0</v>
      </c>
    </row>
    <row r="23" spans="1:8" ht="16" customHeight="1" x14ac:dyDescent="0.3">
      <c r="A23" s="14" t="s">
        <v>58</v>
      </c>
      <c r="B23" s="52" t="s">
        <v>42</v>
      </c>
      <c r="C23" s="53"/>
      <c r="D23" s="13">
        <v>152.71</v>
      </c>
      <c r="E23" s="57"/>
      <c r="F23" s="14"/>
      <c r="H23" s="22">
        <f t="shared" si="0"/>
        <v>0</v>
      </c>
    </row>
    <row r="24" spans="1:8" ht="16" customHeight="1" x14ac:dyDescent="0.3">
      <c r="A24" s="54" t="s">
        <v>20</v>
      </c>
      <c r="B24" s="55"/>
      <c r="C24" s="55"/>
      <c r="D24" s="55"/>
      <c r="E24" s="55"/>
      <c r="F24" s="55"/>
      <c r="H24" s="22">
        <f t="shared" si="0"/>
        <v>0</v>
      </c>
    </row>
    <row r="25" spans="1:8" ht="16" customHeight="1" x14ac:dyDescent="0.3">
      <c r="A25" s="14" t="s">
        <v>64</v>
      </c>
      <c r="B25" s="52" t="s">
        <v>43</v>
      </c>
      <c r="C25" s="53"/>
      <c r="D25" s="13">
        <v>140.94</v>
      </c>
      <c r="E25" s="56" t="s">
        <v>133</v>
      </c>
      <c r="F25" s="14"/>
      <c r="H25" s="22">
        <f t="shared" si="0"/>
        <v>0</v>
      </c>
    </row>
    <row r="26" spans="1:8" ht="16" customHeight="1" x14ac:dyDescent="0.3">
      <c r="A26" s="14" t="s">
        <v>21</v>
      </c>
      <c r="B26" s="52" t="s">
        <v>44</v>
      </c>
      <c r="C26" s="53"/>
      <c r="D26" s="13">
        <v>135.94</v>
      </c>
      <c r="E26" s="58"/>
      <c r="F26" s="14"/>
      <c r="H26" s="22">
        <f t="shared" si="0"/>
        <v>0</v>
      </c>
    </row>
    <row r="27" spans="1:8" ht="16" customHeight="1" x14ac:dyDescent="0.3">
      <c r="A27" s="14" t="s">
        <v>22</v>
      </c>
      <c r="B27" s="52" t="s">
        <v>45</v>
      </c>
      <c r="C27" s="53"/>
      <c r="D27" s="13">
        <v>132.69999999999999</v>
      </c>
      <c r="E27" s="58"/>
      <c r="F27" s="14"/>
      <c r="H27" s="22">
        <f t="shared" si="0"/>
        <v>0</v>
      </c>
    </row>
    <row r="28" spans="1:8" ht="16" customHeight="1" x14ac:dyDescent="0.3">
      <c r="A28" s="14" t="s">
        <v>23</v>
      </c>
      <c r="B28" s="52" t="s">
        <v>46</v>
      </c>
      <c r="C28" s="53"/>
      <c r="D28" s="13">
        <v>146.16</v>
      </c>
      <c r="E28" s="58"/>
      <c r="F28" s="14"/>
      <c r="H28" s="22">
        <f t="shared" si="0"/>
        <v>0</v>
      </c>
    </row>
    <row r="29" spans="1:8" ht="16" customHeight="1" x14ac:dyDescent="0.3">
      <c r="A29" s="14" t="s">
        <v>24</v>
      </c>
      <c r="B29" s="52" t="s">
        <v>47</v>
      </c>
      <c r="C29" s="53"/>
      <c r="D29" s="13">
        <v>145.91999999999999</v>
      </c>
      <c r="E29" s="58"/>
      <c r="F29" s="14"/>
      <c r="H29" s="22">
        <f t="shared" si="0"/>
        <v>0</v>
      </c>
    </row>
    <row r="30" spans="1:8" ht="16" customHeight="1" x14ac:dyDescent="0.3">
      <c r="A30" s="14" t="s">
        <v>25</v>
      </c>
      <c r="B30" s="52" t="s">
        <v>48</v>
      </c>
      <c r="C30" s="53"/>
      <c r="D30" s="13">
        <v>138.54</v>
      </c>
      <c r="E30" s="58"/>
      <c r="F30" s="14"/>
      <c r="H30" s="22">
        <f t="shared" si="0"/>
        <v>0</v>
      </c>
    </row>
    <row r="31" spans="1:8" ht="16" customHeight="1" x14ac:dyDescent="0.3">
      <c r="A31" s="14" t="s">
        <v>26</v>
      </c>
      <c r="B31" s="52" t="s">
        <v>49</v>
      </c>
      <c r="C31" s="53"/>
      <c r="D31" s="13">
        <v>107.5</v>
      </c>
      <c r="E31" s="57"/>
      <c r="F31" s="14"/>
      <c r="H31" s="22">
        <f t="shared" si="0"/>
        <v>0</v>
      </c>
    </row>
    <row r="32" spans="1:8" ht="16" customHeight="1" x14ac:dyDescent="0.3">
      <c r="A32" s="54" t="s">
        <v>27</v>
      </c>
      <c r="B32" s="55"/>
      <c r="C32" s="55"/>
      <c r="D32" s="55"/>
      <c r="E32" s="55"/>
      <c r="F32" s="55"/>
      <c r="H32" s="22">
        <f t="shared" si="0"/>
        <v>0</v>
      </c>
    </row>
    <row r="33" spans="1:8" ht="16" customHeight="1" x14ac:dyDescent="0.3">
      <c r="A33" s="14" t="s">
        <v>28</v>
      </c>
      <c r="B33" s="52" t="s">
        <v>50</v>
      </c>
      <c r="C33" s="53"/>
      <c r="D33" s="13">
        <v>151.01</v>
      </c>
      <c r="E33" s="56" t="s">
        <v>133</v>
      </c>
      <c r="F33" s="14"/>
      <c r="H33" s="22">
        <f t="shared" si="0"/>
        <v>0</v>
      </c>
    </row>
    <row r="34" spans="1:8" ht="16" customHeight="1" x14ac:dyDescent="0.3">
      <c r="A34" s="14" t="s">
        <v>59</v>
      </c>
      <c r="B34" s="52" t="s">
        <v>51</v>
      </c>
      <c r="C34" s="53"/>
      <c r="D34" s="13">
        <v>149.16999999999999</v>
      </c>
      <c r="E34" s="58"/>
      <c r="F34" s="14"/>
      <c r="H34" s="22">
        <f t="shared" si="0"/>
        <v>0</v>
      </c>
    </row>
    <row r="35" spans="1:8" ht="16" customHeight="1" x14ac:dyDescent="0.3">
      <c r="A35" s="14" t="s">
        <v>29</v>
      </c>
      <c r="B35" s="52" t="s">
        <v>52</v>
      </c>
      <c r="C35" s="53"/>
      <c r="D35" s="13">
        <v>116.02</v>
      </c>
      <c r="E35" s="57"/>
      <c r="F35" s="14"/>
      <c r="H35" s="22">
        <f t="shared" si="0"/>
        <v>0</v>
      </c>
    </row>
    <row r="36" spans="1:8" ht="16" customHeight="1" x14ac:dyDescent="0.3">
      <c r="A36" s="54" t="s">
        <v>30</v>
      </c>
      <c r="B36" s="55"/>
      <c r="C36" s="55"/>
      <c r="D36" s="55"/>
      <c r="E36" s="55"/>
      <c r="F36" s="55"/>
      <c r="H36" s="22">
        <f t="shared" si="0"/>
        <v>0</v>
      </c>
    </row>
    <row r="37" spans="1:8" ht="16" customHeight="1" x14ac:dyDescent="0.3">
      <c r="A37" s="14" t="s">
        <v>65</v>
      </c>
      <c r="B37" s="52" t="s">
        <v>53</v>
      </c>
      <c r="C37" s="53"/>
      <c r="D37" s="13">
        <v>166.46</v>
      </c>
      <c r="E37" s="15" t="s">
        <v>133</v>
      </c>
      <c r="F37" s="14"/>
      <c r="H37" s="22">
        <f t="shared" si="0"/>
        <v>0</v>
      </c>
    </row>
    <row r="38" spans="1:8" ht="14.15" customHeight="1" x14ac:dyDescent="0.3">
      <c r="H38" s="22">
        <f>SUM(H10:H37)</f>
        <v>0</v>
      </c>
    </row>
    <row r="39" spans="1:8" ht="14.15" customHeight="1" x14ac:dyDescent="0.3">
      <c r="E39" s="21" t="s">
        <v>136</v>
      </c>
      <c r="F39" s="22">
        <f>H38</f>
        <v>0</v>
      </c>
    </row>
  </sheetData>
  <mergeCells count="40">
    <mergeCell ref="E33:E35"/>
    <mergeCell ref="B34:C34"/>
    <mergeCell ref="B35:C35"/>
    <mergeCell ref="B37:C37"/>
    <mergeCell ref="A36:F36"/>
    <mergeCell ref="B33:C33"/>
    <mergeCell ref="A24:F24"/>
    <mergeCell ref="A32:F32"/>
    <mergeCell ref="E10:E11"/>
    <mergeCell ref="E13:E16"/>
    <mergeCell ref="E18:E23"/>
    <mergeCell ref="E25:E31"/>
    <mergeCell ref="B29:C29"/>
    <mergeCell ref="B30:C30"/>
    <mergeCell ref="B31:C31"/>
    <mergeCell ref="B25:C25"/>
    <mergeCell ref="B26:C26"/>
    <mergeCell ref="B27:C27"/>
    <mergeCell ref="B28:C28"/>
    <mergeCell ref="B8:C8"/>
    <mergeCell ref="B11:C11"/>
    <mergeCell ref="B10:C10"/>
    <mergeCell ref="B22:C22"/>
    <mergeCell ref="B23:C23"/>
    <mergeCell ref="B15:C15"/>
    <mergeCell ref="B14:C14"/>
    <mergeCell ref="B18:C18"/>
    <mergeCell ref="B19:C19"/>
    <mergeCell ref="B13:C13"/>
    <mergeCell ref="B16:C16"/>
    <mergeCell ref="B20:C20"/>
    <mergeCell ref="B21:C21"/>
    <mergeCell ref="A9:F9"/>
    <mergeCell ref="A12:F12"/>
    <mergeCell ref="A17:F17"/>
    <mergeCell ref="E1:G1"/>
    <mergeCell ref="A2:C5"/>
    <mergeCell ref="E2:G5"/>
    <mergeCell ref="A6:C6"/>
    <mergeCell ref="E6:G6"/>
  </mergeCells>
  <printOptions horizontalCentered="1"/>
  <pageMargins left="0.19685039370078741" right="0.19685039370078741" top="0.31496062992125984" bottom="0.39370078740157483" header="0.39370078740157483" footer="0"/>
  <pageSetup paperSize="9" scale="91" fitToHeight="0" orientation="portrait" horizontalDpi="300" verticalDpi="300" r:id="rId1"/>
  <headerFooter>
    <oddFooter>&amp;LÀ retourner à votre partenaire Distrigo
Teurg te sturen naar uw Distrigo partner&amp;R&amp;F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D840E-BA1A-4B68-839D-273ED53234E8}">
  <sheetPr>
    <pageSetUpPr fitToPage="1"/>
  </sheetPr>
  <dimension ref="A1:H56"/>
  <sheetViews>
    <sheetView zoomScale="120" zoomScaleNormal="120" zoomScalePageLayoutView="150" workbookViewId="0">
      <selection activeCell="D2" sqref="D2:D6"/>
    </sheetView>
  </sheetViews>
  <sheetFormatPr baseColWidth="10" defaultColWidth="9" defaultRowHeight="14.15" customHeight="1" x14ac:dyDescent="0.3"/>
  <cols>
    <col min="1" max="1" width="20" style="1" customWidth="1"/>
    <col min="2" max="2" width="19.796875" style="1" customWidth="1"/>
    <col min="3" max="3" width="40.796875" style="1" customWidth="1"/>
    <col min="4" max="4" width="13.296875" style="1" customWidth="1"/>
    <col min="5" max="5" width="13.5" style="19" customWidth="1"/>
    <col min="6" max="6" width="15.19921875" style="1" customWidth="1"/>
    <col min="7" max="7" width="0.69921875" style="1" customWidth="1"/>
    <col min="8" max="8" width="3.3984375" style="1" bestFit="1" customWidth="1"/>
    <col min="9" max="16384" width="9" style="1"/>
  </cols>
  <sheetData>
    <row r="1" spans="1:8" s="5" customFormat="1" ht="82" customHeight="1" x14ac:dyDescent="0.3">
      <c r="D1" s="6"/>
      <c r="E1" s="59" t="s">
        <v>5</v>
      </c>
      <c r="F1" s="60"/>
      <c r="G1" s="60"/>
    </row>
    <row r="2" spans="1:8" s="5" customFormat="1" ht="22.5" customHeight="1" x14ac:dyDescent="0.3">
      <c r="A2" s="41" t="s">
        <v>60</v>
      </c>
      <c r="B2" s="42"/>
      <c r="C2" s="42"/>
      <c r="D2" s="7" t="s">
        <v>6</v>
      </c>
      <c r="E2" s="43"/>
      <c r="F2" s="43"/>
      <c r="G2" s="43"/>
    </row>
    <row r="3" spans="1:8" s="5" customFormat="1" ht="22.5" customHeight="1" x14ac:dyDescent="0.3">
      <c r="A3" s="42"/>
      <c r="B3" s="42"/>
      <c r="C3" s="42"/>
      <c r="D3" s="8"/>
      <c r="E3" s="44"/>
      <c r="F3" s="44"/>
      <c r="G3" s="44"/>
    </row>
    <row r="4" spans="1:8" s="5" customFormat="1" ht="22.5" customHeight="1" x14ac:dyDescent="0.3">
      <c r="A4" s="42"/>
      <c r="B4" s="42"/>
      <c r="C4" s="42"/>
      <c r="D4" s="9" t="s">
        <v>7</v>
      </c>
      <c r="E4" s="44"/>
      <c r="F4" s="44"/>
      <c r="G4" s="44"/>
    </row>
    <row r="5" spans="1:8" s="5" customFormat="1" ht="22.5" customHeight="1" x14ac:dyDescent="0.3">
      <c r="A5" s="42"/>
      <c r="B5" s="42"/>
      <c r="C5" s="42"/>
      <c r="D5" s="10"/>
      <c r="E5" s="45"/>
      <c r="F5" s="45"/>
      <c r="G5" s="45"/>
    </row>
    <row r="6" spans="1:8" s="5" customFormat="1" ht="22.5" customHeight="1" x14ac:dyDescent="0.3">
      <c r="A6" s="46" t="s">
        <v>134</v>
      </c>
      <c r="B6" s="47"/>
      <c r="C6" s="48"/>
      <c r="D6" s="11" t="s">
        <v>8</v>
      </c>
      <c r="E6" s="49"/>
      <c r="F6" s="49"/>
      <c r="G6" s="49"/>
    </row>
    <row r="7" spans="1:8" s="5" customFormat="1" ht="11.25" customHeight="1" x14ac:dyDescent="0.3">
      <c r="A7" s="12"/>
      <c r="B7" s="12"/>
      <c r="C7" s="12"/>
      <c r="D7" s="12"/>
      <c r="E7" s="18"/>
      <c r="F7" s="12"/>
      <c r="G7" s="12"/>
    </row>
    <row r="8" spans="1:8" ht="18.75" customHeight="1" x14ac:dyDescent="0.3">
      <c r="A8" s="2" t="s">
        <v>4</v>
      </c>
      <c r="B8" s="50" t="s">
        <v>3</v>
      </c>
      <c r="C8" s="51"/>
      <c r="D8" s="3" t="s">
        <v>0</v>
      </c>
      <c r="E8" s="17" t="s">
        <v>135</v>
      </c>
      <c r="F8" s="16" t="s">
        <v>2</v>
      </c>
    </row>
    <row r="9" spans="1:8" ht="16" customHeight="1" x14ac:dyDescent="0.3">
      <c r="A9" s="54" t="s">
        <v>9</v>
      </c>
      <c r="B9" s="55"/>
      <c r="C9" s="55"/>
      <c r="D9" s="55"/>
      <c r="E9" s="55"/>
      <c r="F9" s="55"/>
    </row>
    <row r="10" spans="1:8" ht="16" customHeight="1" x14ac:dyDescent="0.3">
      <c r="A10" s="14" t="s">
        <v>61</v>
      </c>
      <c r="B10" s="52" t="s">
        <v>31</v>
      </c>
      <c r="C10" s="53" t="s">
        <v>31</v>
      </c>
      <c r="D10" s="13">
        <v>66.25</v>
      </c>
      <c r="E10" s="20">
        <f>D10-D10*0.34</f>
        <v>43.724999999999994</v>
      </c>
      <c r="F10" s="14"/>
      <c r="H10" s="23">
        <f>F10*E10</f>
        <v>0</v>
      </c>
    </row>
    <row r="11" spans="1:8" ht="16" customHeight="1" x14ac:dyDescent="0.3">
      <c r="A11" s="14" t="s">
        <v>62</v>
      </c>
      <c r="B11" s="52" t="s">
        <v>63</v>
      </c>
      <c r="C11" s="53" t="s">
        <v>63</v>
      </c>
      <c r="D11" s="13">
        <v>71.25</v>
      </c>
      <c r="E11" s="20">
        <f>D11-D11*0.34</f>
        <v>47.024999999999999</v>
      </c>
      <c r="F11" s="14"/>
      <c r="H11" s="23">
        <f t="shared" ref="H11:H54" si="0">F11*E11</f>
        <v>0</v>
      </c>
    </row>
    <row r="12" spans="1:8" ht="16" customHeight="1" x14ac:dyDescent="0.3">
      <c r="A12" s="54" t="s">
        <v>12</v>
      </c>
      <c r="B12" s="55"/>
      <c r="C12" s="55"/>
      <c r="D12" s="55"/>
      <c r="E12" s="55"/>
      <c r="F12" s="55"/>
      <c r="H12" s="23"/>
    </row>
    <row r="13" spans="1:8" ht="16" customHeight="1" x14ac:dyDescent="0.3">
      <c r="A13" s="14" t="s">
        <v>66</v>
      </c>
      <c r="B13" s="52" t="s">
        <v>74</v>
      </c>
      <c r="C13" s="53" t="s">
        <v>74</v>
      </c>
      <c r="D13" s="13">
        <v>81.25</v>
      </c>
      <c r="E13" s="20">
        <f>D13-D13*0.34</f>
        <v>53.625</v>
      </c>
      <c r="F13" s="14"/>
      <c r="H13" s="23">
        <f t="shared" si="0"/>
        <v>0</v>
      </c>
    </row>
    <row r="14" spans="1:8" ht="16" customHeight="1" x14ac:dyDescent="0.3">
      <c r="A14" s="14" t="s">
        <v>67</v>
      </c>
      <c r="B14" s="52" t="s">
        <v>75</v>
      </c>
      <c r="C14" s="53" t="s">
        <v>75</v>
      </c>
      <c r="D14" s="13">
        <v>97.96</v>
      </c>
      <c r="E14" s="20">
        <f t="shared" ref="E14:E54" si="1">D14-D14*0.34</f>
        <v>64.653599999999983</v>
      </c>
      <c r="F14" s="14"/>
      <c r="H14" s="23">
        <f t="shared" si="0"/>
        <v>0</v>
      </c>
    </row>
    <row r="15" spans="1:8" ht="16" customHeight="1" x14ac:dyDescent="0.3">
      <c r="A15" s="14" t="s">
        <v>68</v>
      </c>
      <c r="B15" s="52" t="s">
        <v>76</v>
      </c>
      <c r="C15" s="53" t="s">
        <v>76</v>
      </c>
      <c r="D15" s="13">
        <v>88.34</v>
      </c>
      <c r="E15" s="20">
        <f t="shared" si="1"/>
        <v>58.304400000000001</v>
      </c>
      <c r="F15" s="14"/>
      <c r="H15" s="23">
        <f t="shared" si="0"/>
        <v>0</v>
      </c>
    </row>
    <row r="16" spans="1:8" ht="16" customHeight="1" x14ac:dyDescent="0.3">
      <c r="A16" s="14" t="s">
        <v>69</v>
      </c>
      <c r="B16" s="52" t="s">
        <v>77</v>
      </c>
      <c r="C16" s="53" t="s">
        <v>77</v>
      </c>
      <c r="D16" s="13">
        <v>84.38</v>
      </c>
      <c r="E16" s="20">
        <f t="shared" si="1"/>
        <v>55.690799999999996</v>
      </c>
      <c r="F16" s="14"/>
      <c r="H16" s="23">
        <f t="shared" si="0"/>
        <v>0</v>
      </c>
    </row>
    <row r="17" spans="1:8" ht="16" customHeight="1" x14ac:dyDescent="0.3">
      <c r="A17" s="14" t="s">
        <v>70</v>
      </c>
      <c r="B17" s="52" t="s">
        <v>78</v>
      </c>
      <c r="C17" s="53" t="s">
        <v>78</v>
      </c>
      <c r="D17" s="13">
        <v>84.38</v>
      </c>
      <c r="E17" s="20">
        <f t="shared" si="1"/>
        <v>55.690799999999996</v>
      </c>
      <c r="F17" s="14"/>
      <c r="H17" s="23">
        <f t="shared" si="0"/>
        <v>0</v>
      </c>
    </row>
    <row r="18" spans="1:8" ht="16" customHeight="1" x14ac:dyDescent="0.3">
      <c r="A18" s="14" t="s">
        <v>71</v>
      </c>
      <c r="B18" s="52" t="s">
        <v>79</v>
      </c>
      <c r="C18" s="53" t="s">
        <v>79</v>
      </c>
      <c r="D18" s="13">
        <v>106.53</v>
      </c>
      <c r="E18" s="20">
        <f t="shared" si="1"/>
        <v>70.309799999999996</v>
      </c>
      <c r="F18" s="14"/>
      <c r="H18" s="23">
        <f t="shared" si="0"/>
        <v>0</v>
      </c>
    </row>
    <row r="19" spans="1:8" ht="16" customHeight="1" x14ac:dyDescent="0.3">
      <c r="A19" s="14" t="s">
        <v>72</v>
      </c>
      <c r="B19" s="52" t="s">
        <v>80</v>
      </c>
      <c r="C19" s="53" t="s">
        <v>80</v>
      </c>
      <c r="D19" s="13">
        <v>78.75</v>
      </c>
      <c r="E19" s="20">
        <f t="shared" si="1"/>
        <v>51.974999999999994</v>
      </c>
      <c r="F19" s="14"/>
      <c r="H19" s="23">
        <f t="shared" si="0"/>
        <v>0</v>
      </c>
    </row>
    <row r="20" spans="1:8" ht="16" customHeight="1" x14ac:dyDescent="0.3">
      <c r="A20" s="14" t="s">
        <v>73</v>
      </c>
      <c r="B20" s="52" t="s">
        <v>81</v>
      </c>
      <c r="C20" s="53" t="s">
        <v>81</v>
      </c>
      <c r="D20" s="13">
        <v>83.75</v>
      </c>
      <c r="E20" s="20">
        <f t="shared" si="1"/>
        <v>55.274999999999999</v>
      </c>
      <c r="F20" s="14"/>
      <c r="H20" s="23">
        <f t="shared" si="0"/>
        <v>0</v>
      </c>
    </row>
    <row r="21" spans="1:8" ht="16" customHeight="1" x14ac:dyDescent="0.3">
      <c r="A21" s="54" t="s">
        <v>16</v>
      </c>
      <c r="B21" s="55"/>
      <c r="C21" s="55"/>
      <c r="D21" s="55"/>
      <c r="E21" s="55"/>
      <c r="F21" s="55"/>
      <c r="H21" s="23"/>
    </row>
    <row r="22" spans="1:8" ht="16" customHeight="1" x14ac:dyDescent="0.3">
      <c r="A22" s="14" t="s">
        <v>82</v>
      </c>
      <c r="B22" s="52" t="s">
        <v>91</v>
      </c>
      <c r="C22" s="53" t="s">
        <v>91</v>
      </c>
      <c r="D22" s="13">
        <v>97.86</v>
      </c>
      <c r="E22" s="20">
        <f t="shared" si="1"/>
        <v>64.587599999999995</v>
      </c>
      <c r="F22" s="14"/>
      <c r="H22" s="23">
        <f t="shared" si="0"/>
        <v>0</v>
      </c>
    </row>
    <row r="23" spans="1:8" ht="16" customHeight="1" x14ac:dyDescent="0.3">
      <c r="A23" s="14" t="s">
        <v>83</v>
      </c>
      <c r="B23" s="52" t="s">
        <v>92</v>
      </c>
      <c r="C23" s="53" t="s">
        <v>92</v>
      </c>
      <c r="D23" s="13">
        <v>103.13</v>
      </c>
      <c r="E23" s="20">
        <f t="shared" si="1"/>
        <v>68.065799999999996</v>
      </c>
      <c r="F23" s="14"/>
      <c r="H23" s="23">
        <f t="shared" si="0"/>
        <v>0</v>
      </c>
    </row>
    <row r="24" spans="1:8" ht="16" customHeight="1" x14ac:dyDescent="0.3">
      <c r="A24" s="14" t="s">
        <v>84</v>
      </c>
      <c r="B24" s="52" t="s">
        <v>40</v>
      </c>
      <c r="C24" s="53" t="s">
        <v>40</v>
      </c>
      <c r="D24" s="13">
        <v>111.35</v>
      </c>
      <c r="E24" s="20">
        <f t="shared" si="1"/>
        <v>73.490999999999985</v>
      </c>
      <c r="F24" s="14"/>
      <c r="H24" s="23">
        <f t="shared" si="0"/>
        <v>0</v>
      </c>
    </row>
    <row r="25" spans="1:8" ht="16" customHeight="1" x14ac:dyDescent="0.3">
      <c r="A25" s="14" t="s">
        <v>85</v>
      </c>
      <c r="B25" s="52" t="s">
        <v>93</v>
      </c>
      <c r="C25" s="53" t="s">
        <v>93</v>
      </c>
      <c r="D25" s="13">
        <v>112.5</v>
      </c>
      <c r="E25" s="20">
        <f t="shared" si="1"/>
        <v>74.25</v>
      </c>
      <c r="F25" s="14"/>
      <c r="H25" s="23">
        <f t="shared" si="0"/>
        <v>0</v>
      </c>
    </row>
    <row r="26" spans="1:8" ht="16" customHeight="1" x14ac:dyDescent="0.3">
      <c r="A26" s="14" t="s">
        <v>86</v>
      </c>
      <c r="B26" s="52" t="s">
        <v>94</v>
      </c>
      <c r="C26" s="53" t="s">
        <v>94</v>
      </c>
      <c r="D26" s="13">
        <v>83.75</v>
      </c>
      <c r="E26" s="20">
        <f t="shared" si="1"/>
        <v>55.274999999999999</v>
      </c>
      <c r="F26" s="14"/>
      <c r="H26" s="23">
        <f t="shared" si="0"/>
        <v>0</v>
      </c>
    </row>
    <row r="27" spans="1:8" ht="16" customHeight="1" x14ac:dyDescent="0.3">
      <c r="A27" s="14" t="s">
        <v>87</v>
      </c>
      <c r="B27" s="52" t="s">
        <v>95</v>
      </c>
      <c r="C27" s="53" t="s">
        <v>95</v>
      </c>
      <c r="D27" s="13">
        <v>104.38</v>
      </c>
      <c r="E27" s="20">
        <f t="shared" si="1"/>
        <v>68.890799999999984</v>
      </c>
      <c r="F27" s="14"/>
      <c r="H27" s="23">
        <f t="shared" si="0"/>
        <v>0</v>
      </c>
    </row>
    <row r="28" spans="1:8" ht="16" customHeight="1" x14ac:dyDescent="0.3">
      <c r="A28" s="14" t="s">
        <v>88</v>
      </c>
      <c r="B28" s="52" t="s">
        <v>96</v>
      </c>
      <c r="C28" s="53" t="s">
        <v>96</v>
      </c>
      <c r="D28" s="13">
        <v>128.75</v>
      </c>
      <c r="E28" s="20">
        <f t="shared" si="1"/>
        <v>84.974999999999994</v>
      </c>
      <c r="F28" s="14"/>
      <c r="H28" s="23">
        <f t="shared" si="0"/>
        <v>0</v>
      </c>
    </row>
    <row r="29" spans="1:8" ht="16" customHeight="1" x14ac:dyDescent="0.3">
      <c r="A29" s="14" t="s">
        <v>89</v>
      </c>
      <c r="B29" s="52" t="s">
        <v>97</v>
      </c>
      <c r="C29" s="53" t="s">
        <v>97</v>
      </c>
      <c r="D29" s="13">
        <v>132.01</v>
      </c>
      <c r="E29" s="20">
        <f t="shared" si="1"/>
        <v>87.126599999999996</v>
      </c>
      <c r="F29" s="14"/>
      <c r="H29" s="23">
        <f t="shared" si="0"/>
        <v>0</v>
      </c>
    </row>
    <row r="30" spans="1:8" ht="16" customHeight="1" x14ac:dyDescent="0.3">
      <c r="A30" s="14" t="s">
        <v>90</v>
      </c>
      <c r="B30" s="52" t="s">
        <v>98</v>
      </c>
      <c r="C30" s="53" t="s">
        <v>98</v>
      </c>
      <c r="D30" s="13">
        <v>110.55</v>
      </c>
      <c r="E30" s="20">
        <f t="shared" si="1"/>
        <v>72.962999999999994</v>
      </c>
      <c r="F30" s="14"/>
      <c r="H30" s="23">
        <f t="shared" si="0"/>
        <v>0</v>
      </c>
    </row>
    <row r="31" spans="1:8" ht="16" customHeight="1" x14ac:dyDescent="0.3">
      <c r="A31" s="54" t="s">
        <v>20</v>
      </c>
      <c r="B31" s="55"/>
      <c r="C31" s="55"/>
      <c r="D31" s="55"/>
      <c r="E31" s="55"/>
      <c r="F31" s="55"/>
      <c r="H31" s="23"/>
    </row>
    <row r="32" spans="1:8" ht="16" customHeight="1" x14ac:dyDescent="0.3">
      <c r="A32" s="14" t="s">
        <v>99</v>
      </c>
      <c r="B32" s="52" t="s">
        <v>109</v>
      </c>
      <c r="C32" s="53" t="s">
        <v>109</v>
      </c>
      <c r="D32" s="13">
        <v>117.5</v>
      </c>
      <c r="E32" s="20">
        <f t="shared" si="1"/>
        <v>77.55</v>
      </c>
      <c r="F32" s="14"/>
      <c r="H32" s="23">
        <f t="shared" si="0"/>
        <v>0</v>
      </c>
    </row>
    <row r="33" spans="1:8" ht="16" customHeight="1" x14ac:dyDescent="0.3">
      <c r="A33" s="14" t="s">
        <v>100</v>
      </c>
      <c r="B33" s="52" t="s">
        <v>110</v>
      </c>
      <c r="C33" s="53" t="s">
        <v>110</v>
      </c>
      <c r="D33" s="13">
        <v>117.5</v>
      </c>
      <c r="E33" s="20">
        <f t="shared" si="1"/>
        <v>77.55</v>
      </c>
      <c r="F33" s="14"/>
      <c r="H33" s="23">
        <f t="shared" si="0"/>
        <v>0</v>
      </c>
    </row>
    <row r="34" spans="1:8" ht="16" customHeight="1" x14ac:dyDescent="0.3">
      <c r="A34" s="14" t="s">
        <v>101</v>
      </c>
      <c r="B34" s="52" t="s">
        <v>45</v>
      </c>
      <c r="C34" s="53" t="s">
        <v>45</v>
      </c>
      <c r="D34" s="13">
        <v>121.88</v>
      </c>
      <c r="E34" s="20">
        <f t="shared" si="1"/>
        <v>80.440799999999996</v>
      </c>
      <c r="F34" s="14"/>
      <c r="H34" s="23">
        <f t="shared" si="0"/>
        <v>0</v>
      </c>
    </row>
    <row r="35" spans="1:8" ht="16" customHeight="1" x14ac:dyDescent="0.3">
      <c r="A35" s="14" t="s">
        <v>102</v>
      </c>
      <c r="B35" s="52" t="s">
        <v>48</v>
      </c>
      <c r="C35" s="53" t="s">
        <v>48</v>
      </c>
      <c r="D35" s="13">
        <v>121.88</v>
      </c>
      <c r="E35" s="20">
        <f t="shared" si="1"/>
        <v>80.440799999999996</v>
      </c>
      <c r="F35" s="14"/>
      <c r="H35" s="23">
        <f t="shared" si="0"/>
        <v>0</v>
      </c>
    </row>
    <row r="36" spans="1:8" ht="16" customHeight="1" x14ac:dyDescent="0.3">
      <c r="A36" s="14" t="s">
        <v>103</v>
      </c>
      <c r="B36" s="52" t="s">
        <v>111</v>
      </c>
      <c r="C36" s="53" t="s">
        <v>111</v>
      </c>
      <c r="D36" s="13">
        <v>132.19999999999999</v>
      </c>
      <c r="E36" s="20">
        <f t="shared" si="1"/>
        <v>87.251999999999981</v>
      </c>
      <c r="F36" s="14"/>
      <c r="H36" s="23">
        <f t="shared" si="0"/>
        <v>0</v>
      </c>
    </row>
    <row r="37" spans="1:8" ht="16" customHeight="1" x14ac:dyDescent="0.3">
      <c r="A37" s="14" t="s">
        <v>104</v>
      </c>
      <c r="B37" s="52" t="s">
        <v>112</v>
      </c>
      <c r="C37" s="53" t="s">
        <v>112</v>
      </c>
      <c r="D37" s="13">
        <v>128.13</v>
      </c>
      <c r="E37" s="20">
        <f t="shared" si="1"/>
        <v>84.565799999999996</v>
      </c>
      <c r="F37" s="14"/>
      <c r="H37" s="23">
        <f t="shared" si="0"/>
        <v>0</v>
      </c>
    </row>
    <row r="38" spans="1:8" ht="16" customHeight="1" x14ac:dyDescent="0.3">
      <c r="A38" s="14" t="s">
        <v>105</v>
      </c>
      <c r="B38" s="52" t="s">
        <v>43</v>
      </c>
      <c r="C38" s="53" t="s">
        <v>43</v>
      </c>
      <c r="D38" s="13">
        <v>131.72</v>
      </c>
      <c r="E38" s="20">
        <f t="shared" si="1"/>
        <v>86.935199999999995</v>
      </c>
      <c r="F38" s="14"/>
      <c r="H38" s="23">
        <f t="shared" si="0"/>
        <v>0</v>
      </c>
    </row>
    <row r="39" spans="1:8" ht="16" customHeight="1" x14ac:dyDescent="0.3">
      <c r="A39" s="14" t="s">
        <v>106</v>
      </c>
      <c r="B39" s="52" t="s">
        <v>113</v>
      </c>
      <c r="C39" s="53" t="s">
        <v>113</v>
      </c>
      <c r="D39" s="13">
        <v>100.88</v>
      </c>
      <c r="E39" s="20">
        <f t="shared" si="1"/>
        <v>66.580799999999996</v>
      </c>
      <c r="F39" s="14"/>
      <c r="H39" s="23">
        <f t="shared" si="0"/>
        <v>0</v>
      </c>
    </row>
    <row r="40" spans="1:8" ht="16" customHeight="1" x14ac:dyDescent="0.3">
      <c r="A40" s="14" t="s">
        <v>107</v>
      </c>
      <c r="B40" s="52" t="s">
        <v>114</v>
      </c>
      <c r="C40" s="53" t="s">
        <v>114</v>
      </c>
      <c r="D40" s="13">
        <v>127.5</v>
      </c>
      <c r="E40" s="20">
        <f t="shared" si="1"/>
        <v>84.15</v>
      </c>
      <c r="F40" s="14"/>
      <c r="H40" s="23">
        <f t="shared" si="0"/>
        <v>0</v>
      </c>
    </row>
    <row r="41" spans="1:8" ht="16" customHeight="1" x14ac:dyDescent="0.3">
      <c r="A41" s="14" t="s">
        <v>108</v>
      </c>
      <c r="B41" s="52" t="s">
        <v>47</v>
      </c>
      <c r="C41" s="53" t="s">
        <v>47</v>
      </c>
      <c r="D41" s="13">
        <v>130</v>
      </c>
      <c r="E41" s="20">
        <f t="shared" si="1"/>
        <v>85.8</v>
      </c>
      <c r="F41" s="14"/>
      <c r="H41" s="23">
        <f t="shared" si="0"/>
        <v>0</v>
      </c>
    </row>
    <row r="42" spans="1:8" ht="16" customHeight="1" x14ac:dyDescent="0.3">
      <c r="A42" s="54" t="s">
        <v>27</v>
      </c>
      <c r="B42" s="55"/>
      <c r="C42" s="55"/>
      <c r="D42" s="55"/>
      <c r="E42" s="55"/>
      <c r="F42" s="55"/>
      <c r="H42" s="23"/>
    </row>
    <row r="43" spans="1:8" ht="16" customHeight="1" x14ac:dyDescent="0.3">
      <c r="A43" s="14" t="s">
        <v>115</v>
      </c>
      <c r="B43" s="52" t="s">
        <v>50</v>
      </c>
      <c r="C43" s="53" t="s">
        <v>50</v>
      </c>
      <c r="D43" s="13">
        <v>131.25</v>
      </c>
      <c r="E43" s="20">
        <f t="shared" si="1"/>
        <v>86.625</v>
      </c>
      <c r="F43" s="14"/>
      <c r="H43" s="23">
        <f t="shared" si="0"/>
        <v>0</v>
      </c>
    </row>
    <row r="44" spans="1:8" ht="16" customHeight="1" x14ac:dyDescent="0.3">
      <c r="A44" s="14" t="s">
        <v>116</v>
      </c>
      <c r="B44" s="52" t="s">
        <v>52</v>
      </c>
      <c r="C44" s="53" t="s">
        <v>52</v>
      </c>
      <c r="D44" s="13">
        <v>102.5</v>
      </c>
      <c r="E44" s="20">
        <f t="shared" si="1"/>
        <v>67.650000000000006</v>
      </c>
      <c r="F44" s="14"/>
      <c r="H44" s="23">
        <f t="shared" si="0"/>
        <v>0</v>
      </c>
    </row>
    <row r="45" spans="1:8" ht="16" customHeight="1" x14ac:dyDescent="0.3">
      <c r="A45" s="14" t="s">
        <v>117</v>
      </c>
      <c r="B45" s="52" t="s">
        <v>118</v>
      </c>
      <c r="C45" s="53" t="s">
        <v>118</v>
      </c>
      <c r="D45" s="13">
        <v>138.75</v>
      </c>
      <c r="E45" s="20">
        <f t="shared" si="1"/>
        <v>91.574999999999989</v>
      </c>
      <c r="F45" s="14"/>
      <c r="H45" s="23">
        <f t="shared" si="0"/>
        <v>0</v>
      </c>
    </row>
    <row r="46" spans="1:8" ht="16" customHeight="1" x14ac:dyDescent="0.3">
      <c r="A46" s="14" t="s">
        <v>119</v>
      </c>
      <c r="B46" s="52" t="s">
        <v>120</v>
      </c>
      <c r="C46" s="53" t="s">
        <v>120</v>
      </c>
      <c r="D46" s="13">
        <v>130</v>
      </c>
      <c r="E46" s="20">
        <f t="shared" si="1"/>
        <v>85.8</v>
      </c>
      <c r="F46" s="14"/>
      <c r="H46" s="23">
        <f t="shared" si="0"/>
        <v>0</v>
      </c>
    </row>
    <row r="47" spans="1:8" ht="16" customHeight="1" x14ac:dyDescent="0.3">
      <c r="A47" s="14" t="s">
        <v>121</v>
      </c>
      <c r="B47" s="52" t="s">
        <v>122</v>
      </c>
      <c r="C47" s="53" t="s">
        <v>122</v>
      </c>
      <c r="D47" s="13">
        <v>146.25</v>
      </c>
      <c r="E47" s="20">
        <f t="shared" si="1"/>
        <v>96.525000000000006</v>
      </c>
      <c r="F47" s="14"/>
      <c r="H47" s="23">
        <f t="shared" si="0"/>
        <v>0</v>
      </c>
    </row>
    <row r="48" spans="1:8" ht="16" customHeight="1" x14ac:dyDescent="0.3">
      <c r="A48" s="14" t="s">
        <v>123</v>
      </c>
      <c r="B48" s="52" t="s">
        <v>124</v>
      </c>
      <c r="C48" s="53" t="s">
        <v>124</v>
      </c>
      <c r="D48" s="13">
        <v>131.25</v>
      </c>
      <c r="E48" s="20">
        <f t="shared" si="1"/>
        <v>86.625</v>
      </c>
      <c r="F48" s="14"/>
      <c r="H48" s="23">
        <f t="shared" si="0"/>
        <v>0</v>
      </c>
    </row>
    <row r="49" spans="1:8" ht="16" customHeight="1" x14ac:dyDescent="0.3">
      <c r="A49" s="54" t="s">
        <v>30</v>
      </c>
      <c r="B49" s="55"/>
      <c r="C49" s="55"/>
      <c r="D49" s="55"/>
      <c r="E49" s="55"/>
      <c r="F49" s="55"/>
      <c r="H49" s="23"/>
    </row>
    <row r="50" spans="1:8" ht="16" customHeight="1" x14ac:dyDescent="0.3">
      <c r="A50" s="14" t="s">
        <v>125</v>
      </c>
      <c r="B50" s="52" t="s">
        <v>53</v>
      </c>
      <c r="C50" s="53"/>
      <c r="D50" s="13">
        <v>149.99</v>
      </c>
      <c r="E50" s="20">
        <f t="shared" si="1"/>
        <v>98.993400000000008</v>
      </c>
      <c r="F50" s="14"/>
      <c r="H50" s="23">
        <f t="shared" si="0"/>
        <v>0</v>
      </c>
    </row>
    <row r="51" spans="1:8" ht="16" customHeight="1" x14ac:dyDescent="0.3">
      <c r="A51" s="54" t="s">
        <v>126</v>
      </c>
      <c r="B51" s="55"/>
      <c r="C51" s="55"/>
      <c r="D51" s="55"/>
      <c r="E51" s="55"/>
      <c r="F51" s="55"/>
      <c r="H51" s="23"/>
    </row>
    <row r="52" spans="1:8" ht="14.15" customHeight="1" x14ac:dyDescent="0.3">
      <c r="A52" s="14" t="s">
        <v>127</v>
      </c>
      <c r="B52" s="52" t="s">
        <v>130</v>
      </c>
      <c r="C52" s="53"/>
      <c r="D52" s="13">
        <v>131.85</v>
      </c>
      <c r="E52" s="20">
        <f t="shared" si="1"/>
        <v>87.020999999999987</v>
      </c>
      <c r="F52" s="14"/>
      <c r="H52" s="23">
        <f t="shared" si="0"/>
        <v>0</v>
      </c>
    </row>
    <row r="53" spans="1:8" ht="14.15" customHeight="1" x14ac:dyDescent="0.3">
      <c r="A53" s="14" t="s">
        <v>128</v>
      </c>
      <c r="B53" s="52" t="s">
        <v>131</v>
      </c>
      <c r="C53" s="53"/>
      <c r="D53" s="13">
        <v>139.38</v>
      </c>
      <c r="E53" s="20">
        <f t="shared" si="1"/>
        <v>91.990799999999993</v>
      </c>
      <c r="F53" s="14"/>
      <c r="H53" s="23">
        <f t="shared" si="0"/>
        <v>0</v>
      </c>
    </row>
    <row r="54" spans="1:8" ht="14.15" customHeight="1" x14ac:dyDescent="0.3">
      <c r="A54" s="14" t="s">
        <v>129</v>
      </c>
      <c r="B54" s="52" t="s">
        <v>132</v>
      </c>
      <c r="C54" s="53"/>
      <c r="D54" s="13">
        <v>132.5</v>
      </c>
      <c r="E54" s="20">
        <f t="shared" si="1"/>
        <v>87.449999999999989</v>
      </c>
      <c r="F54" s="14"/>
      <c r="H54" s="23">
        <f t="shared" si="0"/>
        <v>0</v>
      </c>
    </row>
    <row r="55" spans="1:8" ht="14.15" customHeight="1" x14ac:dyDescent="0.3">
      <c r="H55" s="23">
        <f>SUM(H10:H54)</f>
        <v>0</v>
      </c>
    </row>
    <row r="56" spans="1:8" ht="14.15" customHeight="1" x14ac:dyDescent="0.3">
      <c r="D56" s="21" t="s">
        <v>136</v>
      </c>
      <c r="F56" s="23">
        <f>H55</f>
        <v>0</v>
      </c>
    </row>
  </sheetData>
  <mergeCells count="52">
    <mergeCell ref="A51:F51"/>
    <mergeCell ref="B52:C52"/>
    <mergeCell ref="B53:C53"/>
    <mergeCell ref="B54:C54"/>
    <mergeCell ref="B50:C50"/>
    <mergeCell ref="B15:C15"/>
    <mergeCell ref="B16:C16"/>
    <mergeCell ref="B17:C17"/>
    <mergeCell ref="B23:C23"/>
    <mergeCell ref="A21:F21"/>
    <mergeCell ref="B22:C22"/>
    <mergeCell ref="B33:C33"/>
    <mergeCell ref="B34:C34"/>
    <mergeCell ref="A42:F42"/>
    <mergeCell ref="A31:F31"/>
    <mergeCell ref="B32:C32"/>
    <mergeCell ref="B36:C36"/>
    <mergeCell ref="B37:C37"/>
    <mergeCell ref="B38:C38"/>
    <mergeCell ref="B39:C39"/>
    <mergeCell ref="B40:C40"/>
    <mergeCell ref="B41:C41"/>
    <mergeCell ref="B35:C35"/>
    <mergeCell ref="B43:C43"/>
    <mergeCell ref="B47:C47"/>
    <mergeCell ref="B48:C48"/>
    <mergeCell ref="A49:F49"/>
    <mergeCell ref="B44:C44"/>
    <mergeCell ref="B45:C45"/>
    <mergeCell ref="B46:C46"/>
    <mergeCell ref="B28:C28"/>
    <mergeCell ref="B29:C29"/>
    <mergeCell ref="B30:C30"/>
    <mergeCell ref="A9:F9"/>
    <mergeCell ref="B10:C10"/>
    <mergeCell ref="B11:C11"/>
    <mergeCell ref="A12:F12"/>
    <mergeCell ref="B13:C13"/>
    <mergeCell ref="B18:C18"/>
    <mergeCell ref="B19:C19"/>
    <mergeCell ref="B20:C20"/>
    <mergeCell ref="B24:C24"/>
    <mergeCell ref="B25:C25"/>
    <mergeCell ref="B26:C26"/>
    <mergeCell ref="B27:C27"/>
    <mergeCell ref="B14:C14"/>
    <mergeCell ref="B8:C8"/>
    <mergeCell ref="E1:G1"/>
    <mergeCell ref="A2:C5"/>
    <mergeCell ref="E2:G5"/>
    <mergeCell ref="A6:C6"/>
    <mergeCell ref="E6:G6"/>
  </mergeCells>
  <printOptions horizontalCentered="1"/>
  <pageMargins left="0.19685039370078741" right="0.19685039370078741" top="0.31496062992125984" bottom="0.39370078740157483" header="0.39370078740157483" footer="0"/>
  <pageSetup paperSize="9" scale="89" fitToHeight="0" orientation="portrait" r:id="rId1"/>
  <headerFooter>
    <oddFooter>&amp;LÀ retourner à votre partenaire Distrigo
Teurg te sturen naar uw Distrigo partner&amp;R&amp;F</oddFooter>
  </headerFooter>
  <rowBreaks count="1" manualBreakCount="1">
    <brk id="48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4ED62-F9EC-4691-ACB7-2B8DE477192F}">
  <dimension ref="A5:F28"/>
  <sheetViews>
    <sheetView tabSelected="1" workbookViewId="0">
      <selection activeCell="I4" sqref="I4"/>
    </sheetView>
  </sheetViews>
  <sheetFormatPr baseColWidth="10" defaultColWidth="11.19921875" defaultRowHeight="12.5" x14ac:dyDescent="0.3"/>
  <cols>
    <col min="1" max="1" width="21.296875" style="24" customWidth="1"/>
    <col min="2" max="2" width="20" style="24" customWidth="1"/>
    <col min="3" max="3" width="11.19921875" style="24"/>
    <col min="4" max="4" width="16.19921875" style="24" customWidth="1"/>
    <col min="5" max="5" width="11.19921875" style="24"/>
    <col min="6" max="6" width="43.19921875" style="24" customWidth="1"/>
    <col min="7" max="16384" width="11.19921875" style="24"/>
  </cols>
  <sheetData>
    <row r="5" spans="1:6" ht="13" thickBot="1" x14ac:dyDescent="0.35"/>
    <row r="6" spans="1:6" ht="28" thickTop="1" x14ac:dyDescent="0.3">
      <c r="A6" s="25" t="s">
        <v>137</v>
      </c>
      <c r="B6" s="26"/>
      <c r="C6" s="26"/>
      <c r="D6" s="26"/>
      <c r="E6" s="26"/>
      <c r="F6" s="27"/>
    </row>
    <row r="7" spans="1:6" ht="20.5" thickBot="1" x14ac:dyDescent="0.35">
      <c r="A7" s="28"/>
      <c r="B7" s="29"/>
      <c r="C7" s="29"/>
      <c r="F7" s="30"/>
    </row>
    <row r="8" spans="1:6" ht="21" thickTop="1" thickBot="1" x14ac:dyDescent="0.35">
      <c r="A8" s="31" t="s">
        <v>138</v>
      </c>
      <c r="E8" s="38">
        <f>'ALL SEASON'!H38</f>
        <v>0</v>
      </c>
      <c r="F8" s="30"/>
    </row>
    <row r="9" spans="1:6" ht="13" thickTop="1" x14ac:dyDescent="0.3">
      <c r="A9" s="28"/>
      <c r="F9" s="30"/>
    </row>
    <row r="10" spans="1:6" ht="13" thickBot="1" x14ac:dyDescent="0.35">
      <c r="A10" s="33"/>
      <c r="B10" s="34"/>
      <c r="C10" s="34"/>
      <c r="D10" s="34"/>
      <c r="E10" s="34"/>
      <c r="F10" s="35"/>
    </row>
    <row r="11" spans="1:6" ht="13" thickTop="1" x14ac:dyDescent="0.3"/>
    <row r="12" spans="1:6" ht="13" thickBot="1" x14ac:dyDescent="0.35"/>
    <row r="13" spans="1:6" ht="28" thickTop="1" x14ac:dyDescent="0.3">
      <c r="A13" s="25" t="s">
        <v>139</v>
      </c>
      <c r="B13" s="26"/>
      <c r="C13" s="26"/>
      <c r="D13" s="26"/>
      <c r="E13" s="26"/>
      <c r="F13" s="27"/>
    </row>
    <row r="14" spans="1:6" ht="20.5" thickBot="1" x14ac:dyDescent="0.35">
      <c r="A14" s="28"/>
      <c r="B14" s="29"/>
      <c r="C14" s="29"/>
      <c r="F14" s="30"/>
    </row>
    <row r="15" spans="1:6" ht="21" thickTop="1" thickBot="1" x14ac:dyDescent="0.35">
      <c r="A15" s="31" t="s">
        <v>138</v>
      </c>
      <c r="E15" s="38">
        <f>'Summer NEW GENERATION'!H55</f>
        <v>0</v>
      </c>
      <c r="F15" s="30"/>
    </row>
    <row r="16" spans="1:6" ht="13" thickTop="1" x14ac:dyDescent="0.3">
      <c r="A16" s="28"/>
      <c r="F16" s="30"/>
    </row>
    <row r="17" spans="1:6" ht="13" thickBot="1" x14ac:dyDescent="0.35">
      <c r="A17" s="33"/>
      <c r="B17" s="34"/>
      <c r="C17" s="34"/>
      <c r="D17" s="34"/>
      <c r="E17" s="34"/>
      <c r="F17" s="35"/>
    </row>
    <row r="18" spans="1:6" ht="13" thickTop="1" x14ac:dyDescent="0.3"/>
    <row r="19" spans="1:6" ht="13" thickBot="1" x14ac:dyDescent="0.35"/>
    <row r="20" spans="1:6" ht="17" thickTop="1" x14ac:dyDescent="0.3">
      <c r="A20" s="36" t="s">
        <v>140</v>
      </c>
      <c r="B20" s="26"/>
      <c r="C20" s="26"/>
      <c r="D20" s="26"/>
      <c r="E20" s="26"/>
      <c r="F20" s="27"/>
    </row>
    <row r="21" spans="1:6" ht="20.5" thickBot="1" x14ac:dyDescent="0.35">
      <c r="A21" s="28"/>
      <c r="B21" s="29"/>
      <c r="C21" s="29"/>
      <c r="F21" s="30"/>
    </row>
    <row r="22" spans="1:6" ht="20.5" thickBot="1" x14ac:dyDescent="0.35">
      <c r="A22" s="31" t="s">
        <v>138</v>
      </c>
      <c r="E22" s="32">
        <f>E8+E15</f>
        <v>0</v>
      </c>
      <c r="F22" s="30"/>
    </row>
    <row r="23" spans="1:6" x14ac:dyDescent="0.3">
      <c r="A23" s="28"/>
      <c r="F23" s="30"/>
    </row>
    <row r="24" spans="1:6" ht="13" thickBot="1" x14ac:dyDescent="0.35">
      <c r="A24" s="33"/>
      <c r="B24" s="34"/>
      <c r="C24" s="34"/>
      <c r="D24" s="34"/>
      <c r="E24" s="34"/>
      <c r="F24" s="35"/>
    </row>
    <row r="25" spans="1:6" ht="13" thickTop="1" x14ac:dyDescent="0.3"/>
    <row r="28" spans="1:6" ht="35" x14ac:dyDescent="0.3">
      <c r="A28" s="61" t="s">
        <v>141</v>
      </c>
      <c r="B28" s="61"/>
      <c r="C28" s="61"/>
      <c r="D28" s="37" t="str">
        <f>IF(E22&lt;600,"0 display",IF(E22&lt;2400,"display 1 pneu","display 10 pneus"))</f>
        <v>0 display</v>
      </c>
    </row>
  </sheetData>
  <mergeCells count="1">
    <mergeCell ref="A28:C28"/>
  </mergeCells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2fd53d93-3f4c-4b90-b511-bd6bdbb4fba9}" enabled="1" method="Standard" siteId="{d852d5cd-724c-4128-8812-ffa5db3f850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ALL SEASON</vt:lpstr>
      <vt:lpstr>Summer NEW GENERATION</vt:lpstr>
      <vt:lpstr>DISPLAY</vt:lpstr>
      <vt:lpstr>'ALL SEASON'!Impression_des_titres</vt:lpstr>
      <vt:lpstr>'Summer NEW GENERATION'!Impression_des_titres</vt:lpstr>
      <vt:lpstr>'ALL SEASON'!Zone_d_impression</vt:lpstr>
      <vt:lpstr>'Summer NEW GENERATION'!Zone_d_impression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 ZAGHET - PPCF875</dc:creator>
  <cp:lastModifiedBy>GIANNA ZAGHET</cp:lastModifiedBy>
  <cp:lastPrinted>2026-03-12T11:12:18Z</cp:lastPrinted>
  <dcterms:created xsi:type="dcterms:W3CDTF">2019-08-20T15:05:31Z</dcterms:created>
  <dcterms:modified xsi:type="dcterms:W3CDTF">2026-03-24T13:00:31Z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d53d93-3f4c-4b90-b511-bd6bdbb4fba9_Enabled">
    <vt:lpwstr>true</vt:lpwstr>
  </property>
  <property fmtid="{D5CDD505-2E9C-101B-9397-08002B2CF9AE}" pid="3" name="MSIP_Label_2fd53d93-3f4c-4b90-b511-bd6bdbb4fba9_SetDate">
    <vt:lpwstr>2020-12-16T15:15:27Z</vt:lpwstr>
  </property>
  <property fmtid="{D5CDD505-2E9C-101B-9397-08002B2CF9AE}" pid="4" name="MSIP_Label_2fd53d93-3f4c-4b90-b511-bd6bdbb4fba9_Method">
    <vt:lpwstr>Standard</vt:lpwstr>
  </property>
  <property fmtid="{D5CDD505-2E9C-101B-9397-08002B2CF9AE}" pid="5" name="MSIP_Label_2fd53d93-3f4c-4b90-b511-bd6bdbb4fba9_Name">
    <vt:lpwstr>2fd53d93-3f4c-4b90-b511-bd6bdbb4fba9</vt:lpwstr>
  </property>
  <property fmtid="{D5CDD505-2E9C-101B-9397-08002B2CF9AE}" pid="6" name="MSIP_Label_2fd53d93-3f4c-4b90-b511-bd6bdbb4fba9_SiteId">
    <vt:lpwstr>d852d5cd-724c-4128-8812-ffa5db3f8507</vt:lpwstr>
  </property>
  <property fmtid="{D5CDD505-2E9C-101B-9397-08002B2CF9AE}" pid="7" name="MSIP_Label_2fd53d93-3f4c-4b90-b511-bd6bdbb4fba9_ActionId">
    <vt:lpwstr/>
  </property>
  <property fmtid="{D5CDD505-2E9C-101B-9397-08002B2CF9AE}" pid="8" name="MSIP_Label_2fd53d93-3f4c-4b90-b511-bd6bdbb4fba9_ContentBits">
    <vt:lpwstr>0</vt:lpwstr>
  </property>
</Properties>
</file>