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_SERP\ACTIONS_COMMERCIALES\ProComProd\2026\BONS DE COMMANDE\"/>
    </mc:Choice>
  </mc:AlternateContent>
  <xr:revisionPtr revIDLastSave="0" documentId="13_ncr:1_{8CEEA7B1-8371-49EA-BABA-C3BD60D20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cap cadeau" sheetId="13" r:id="rId1"/>
    <sheet name="Filterbox" sheetId="12" r:id="rId2"/>
    <sheet name="Diesel" sheetId="11" r:id="rId3"/>
    <sheet name="Habitacle_Cabine" sheetId="9" r:id="rId4"/>
    <sheet name="Air_Lucht" sheetId="8" r:id="rId5"/>
    <sheet name="Huile_Olie" sheetId="7" r:id="rId6"/>
    <sheet name="SUSTAINera" sheetId="6" state="hidden" r:id="rId7"/>
    <sheet name="ERP" sheetId="5" state="hidden" r:id="rId8"/>
  </sheets>
  <definedNames>
    <definedName name="_xlnm.Print_Titles" localSheetId="4">Air_Lucht!$1:$9</definedName>
    <definedName name="_xlnm.Print_Titles" localSheetId="2">Diesel!$1:$9</definedName>
    <definedName name="_xlnm.Print_Titles" localSheetId="7">ERP!$1:$6</definedName>
    <definedName name="_xlnm.Print_Titles" localSheetId="1">Filterbox!$1:$9</definedName>
    <definedName name="_xlnm.Print_Titles" localSheetId="3">Habitacle_Cabine!$1:$9</definedName>
    <definedName name="_xlnm.Print_Titles" localSheetId="5">Huile_Olie!$1:$9</definedName>
    <definedName name="_xlnm.Print_Titles" localSheetId="6">SUSTAINera!$1:$6</definedName>
    <definedName name="_xlnm.Print_Area" localSheetId="4">Air_Lucht!$A$1:$G$20</definedName>
    <definedName name="_xlnm.Print_Area" localSheetId="2">Diesel!$A$1:$G$20</definedName>
    <definedName name="_xlnm.Print_Area" localSheetId="1">Filterbox!$A$1:$K$44</definedName>
    <definedName name="_xlnm.Print_Area" localSheetId="3">Habitacle_Cabine!$A$1:$G$20</definedName>
    <definedName name="_xlnm.Print_Area" localSheetId="5">Huile_Olie!$A$1:$G$20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7" l="1"/>
  <c r="G36" i="8"/>
  <c r="G36" i="11"/>
  <c r="B12" i="13" l="1"/>
  <c r="J12" i="12" l="1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11" i="12"/>
  <c r="B11" i="13"/>
  <c r="I41" i="12"/>
  <c r="E26" i="11"/>
  <c r="F26" i="11"/>
  <c r="E27" i="11"/>
  <c r="F27" i="11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F33" i="9"/>
  <c r="E34" i="9"/>
  <c r="F34" i="9"/>
  <c r="E35" i="9"/>
  <c r="F35" i="9"/>
  <c r="E22" i="11"/>
  <c r="F22" i="11"/>
  <c r="E23" i="11"/>
  <c r="F23" i="11"/>
  <c r="E24" i="11"/>
  <c r="F24" i="11"/>
  <c r="E25" i="11"/>
  <c r="F25" i="11"/>
  <c r="E28" i="11"/>
  <c r="F28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I30" i="12"/>
  <c r="I31" i="12"/>
  <c r="I32" i="12"/>
  <c r="I33" i="12"/>
  <c r="I34" i="12"/>
  <c r="I35" i="12"/>
  <c r="I36" i="12"/>
  <c r="I37" i="12"/>
  <c r="I38" i="12"/>
  <c r="I39" i="12"/>
  <c r="I40" i="12"/>
  <c r="I42" i="12"/>
  <c r="E21" i="7"/>
  <c r="F21" i="7"/>
  <c r="E35" i="7"/>
  <c r="F35" i="7"/>
  <c r="E21" i="8"/>
  <c r="F21" i="8"/>
  <c r="E35" i="8"/>
  <c r="F35" i="8"/>
  <c r="E21" i="9"/>
  <c r="F21" i="9"/>
  <c r="I29" i="12"/>
  <c r="I43" i="12"/>
  <c r="E21" i="11"/>
  <c r="F21" i="11"/>
  <c r="E35" i="11"/>
  <c r="F35" i="11"/>
  <c r="G36" i="9" l="1"/>
  <c r="B10" i="13" s="1"/>
  <c r="B13" i="13" s="1"/>
  <c r="B15" i="13" s="1"/>
  <c r="B9" i="13"/>
  <c r="K44" i="12"/>
  <c r="B8" i="13" s="1"/>
  <c r="F12" i="8"/>
  <c r="F13" i="8"/>
  <c r="F14" i="8"/>
  <c r="F15" i="8"/>
  <c r="F16" i="8"/>
  <c r="F17" i="8"/>
  <c r="F18" i="8"/>
  <c r="F19" i="8"/>
  <c r="F20" i="8"/>
  <c r="F11" i="8"/>
  <c r="F12" i="7"/>
  <c r="F13" i="7"/>
  <c r="F14" i="7"/>
  <c r="F15" i="7"/>
  <c r="F16" i="7"/>
  <c r="F17" i="7"/>
  <c r="F18" i="7"/>
  <c r="F19" i="7"/>
  <c r="F20" i="7"/>
  <c r="F11" i="7"/>
  <c r="E12" i="7"/>
  <c r="E13" i="7"/>
  <c r="E14" i="7"/>
  <c r="E15" i="7"/>
  <c r="E16" i="7"/>
  <c r="E17" i="7"/>
  <c r="E18" i="7"/>
  <c r="E19" i="7"/>
  <c r="E20" i="7"/>
  <c r="E11" i="7"/>
  <c r="E12" i="8"/>
  <c r="E13" i="8"/>
  <c r="E14" i="8"/>
  <c r="E15" i="8"/>
  <c r="E16" i="8"/>
  <c r="E17" i="8"/>
  <c r="E18" i="8"/>
  <c r="E19" i="8"/>
  <c r="E20" i="8"/>
  <c r="E11" i="8"/>
  <c r="E12" i="9"/>
  <c r="E13" i="9"/>
  <c r="E14" i="9"/>
  <c r="E15" i="9"/>
  <c r="E16" i="9"/>
  <c r="E17" i="9"/>
  <c r="E18" i="9"/>
  <c r="E19" i="9"/>
  <c r="E20" i="9"/>
  <c r="E11" i="9"/>
  <c r="E15" i="11"/>
  <c r="E12" i="11"/>
  <c r="E14" i="11"/>
  <c r="E16" i="11"/>
  <c r="E11" i="11"/>
  <c r="E17" i="11"/>
  <c r="E18" i="11"/>
  <c r="E19" i="11"/>
  <c r="E20" i="11"/>
  <c r="E13" i="11"/>
  <c r="F12" i="9"/>
  <c r="F13" i="9"/>
  <c r="F14" i="9"/>
  <c r="F15" i="9"/>
  <c r="F16" i="9"/>
  <c r="F17" i="9"/>
  <c r="F18" i="9"/>
  <c r="F19" i="9"/>
  <c r="F20" i="9"/>
  <c r="F11" i="9"/>
  <c r="F15" i="11"/>
  <c r="F12" i="11"/>
  <c r="F14" i="11"/>
  <c r="F16" i="11"/>
  <c r="F11" i="11"/>
  <c r="F17" i="11"/>
  <c r="F18" i="11"/>
  <c r="F19" i="11"/>
  <c r="F20" i="11"/>
  <c r="F13" i="11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11" i="12"/>
</calcChain>
</file>

<file path=xl/sharedStrings.xml><?xml version="1.0" encoding="utf-8"?>
<sst xmlns="http://schemas.openxmlformats.org/spreadsheetml/2006/main" count="362" uniqueCount="269">
  <si>
    <r>
      <rPr>
        <b/>
        <sz val="7"/>
        <color rgb="FFFFFFFF"/>
        <rFont val="Arial"/>
        <family val="2"/>
      </rPr>
      <t>PVP HTVA
VP excl BTW</t>
    </r>
  </si>
  <si>
    <r>
      <rPr>
        <b/>
        <sz val="7"/>
        <color rgb="FFFFFFFF"/>
        <rFont val="Arial"/>
        <family val="2"/>
      </rPr>
      <t>C.R.
K.C.</t>
    </r>
  </si>
  <si>
    <t>Quantité 
Aantal</t>
  </si>
  <si>
    <t>Description 
Beschrijving</t>
  </si>
  <si>
    <t>Référence 
Referentie</t>
  </si>
  <si>
    <t>PROMO</t>
  </si>
  <si>
    <t>Téléphone/
Telefoon</t>
  </si>
  <si>
    <t>Date/
Datum</t>
  </si>
  <si>
    <t>Dealer/RRDI :</t>
  </si>
  <si>
    <t>Nom du responsable / Naam van de verantwoordelijke</t>
  </si>
  <si>
    <t>01/01/2021 - 31/01/2021</t>
  </si>
  <si>
    <t>BATTERIE
BATTERIJ</t>
  </si>
  <si>
    <t>Offre valable sur toute la famille / Aanbod geldig op de hele familie</t>
  </si>
  <si>
    <t xml:space="preserve">Offre valable sur toute la famille / Aanbod geldig op de hele familie </t>
  </si>
  <si>
    <t>Bon de commande à retourner auprès de votre plaque  DISTRIGO</t>
  </si>
  <si>
    <t>Bestelbon terug te sturen naar uw platform DISTRIGO</t>
  </si>
  <si>
    <t>Date</t>
  </si>
  <si>
    <t>Vos coordonnées</t>
  </si>
  <si>
    <t>Uw gegevens</t>
  </si>
  <si>
    <t>FILTRES A HUILE
OLIEFILTERS</t>
  </si>
  <si>
    <t>SOGLS923</t>
  </si>
  <si>
    <t>SOGLS867B</t>
  </si>
  <si>
    <t>SOGLS969</t>
  </si>
  <si>
    <t>SOGL441</t>
  </si>
  <si>
    <t>SOGL991</t>
  </si>
  <si>
    <t>1.0 Vti 68ch / 1.2i / 1.2PureTech/ 1.2THP/ 1.2VTi/ 1.2VVT/ 1.6i 88ch/ 1.9d/ 2.0i/ 2.0BlueHDi/ 2.0HDi/ 2.0TDCi</t>
  </si>
  <si>
    <t>Purflux: LS923
Mopar: 1109AL
Eurorepar: E149134
Bosch: 0451103355</t>
  </si>
  <si>
    <t>FILTRES A AIR
LUCHTFILTERS</t>
  </si>
  <si>
    <t>FILTRES HABITACLE
CABINEFILTERS</t>
  </si>
  <si>
    <t>FILTRES À DIESEL
DIESELFILTERS</t>
  </si>
  <si>
    <t>FILTERBOX</t>
  </si>
  <si>
    <t>1.5 Dci</t>
  </si>
  <si>
    <t>1.2 Vti</t>
  </si>
  <si>
    <t>1.6 Tdi</t>
  </si>
  <si>
    <t>1.6 BlueHDi</t>
  </si>
  <si>
    <t>SOGLS933</t>
  </si>
  <si>
    <t>SOGLS932</t>
  </si>
  <si>
    <t>SOGL358A</t>
  </si>
  <si>
    <t>SOGL460</t>
  </si>
  <si>
    <t>SOGL343D</t>
  </si>
  <si>
    <t>Purflux: CS762
Original Parts: 9809721080
Eurorepar: 1611659480
Bosch: F026402862</t>
  </si>
  <si>
    <t>SOGCS762</t>
  </si>
  <si>
    <t>CITROEN BERLINGO II (B9) / BERLINGO III (K9) / C3 AIRCROSS II / C3 II / C3 III / C3 PICASSO / C4 AIRCROSS / C4 CACTUS / C4 I / C4 II / C4 II PICASSO / GRAND PICASSO / C4 PICASSO / GRAND PICASSO / C4 SPACETOURER / GRAND C4 SPACETOURER / C5 II / C-ELYSEE / DS3 / DS4 / DS5 / JUMPY II / JUMPY III / SPACETOURER, DS DS3 / DS4 / DS5, FIAT SCUDO II, MITSUBISHI ASX, OPEL COMBO E / CROSSLAND / CROSSLAND X, PEUGEOT 2008 I / 206+ / 207 / 207 SW / 208 I / 208 II / 3008 I / 301 / 308 / 308 CC / 308 II / 308 SW / 4008 / 408 I / 5008 I / 508 I / 508 SW I / EXPERT II / PARTNER II / Partner III (K9) / PARTNER TEPEE / RIFTER, TOYOTA PROACE I</t>
  </si>
  <si>
    <t>SOGFCS710</t>
  </si>
  <si>
    <t>CITROEN BERLINGO I (M49/M59) / BERLINGO II (B9) / C2 / C3 I / C3 II / C3 PICASSO / C4 I / C4 PICASSO / GRAND PICASSO / C5 I / C5 II / JUMPY II / XSARA PICASSO, FIAT SCUDO II, FORD FIESTA V / FIESTA VI / FOCUS C-MAX / FOCUS II / FUSION / FUSION PLUS, MAZDA 2 (DE) / 3 (BK), MINI MINI COOPER II / CLUBMAN / COUNTRYMAN (R55/R56/R57/R59/R60) / MINI ONE II / CLUBMAN / COUNTRYMAN (R55/R56/R60), PEUGEOT 1007 / 206 / 206 CC / 206 SW / 207 / 207 CC / 207 SW / 3008 I / 307 / 307 SW / 308 / 308 CC / 308 SW / 407 / 407 SW / 5008 I / EXPERT II / EXPERT TEPEE / PARTNER I / PARTNER I ORIGIN / PARTNER II / PARTNER TEPEE, SUZUKI LIANA / SX4, VOLVO S40 II / V50</t>
  </si>
  <si>
    <t>Purflux: FCS710
Original Parts: 9649448880
Eurorepar: E148068
Bosch: 0450906471</t>
  </si>
  <si>
    <t>SOGC533A</t>
  </si>
  <si>
    <t>Purflux: C533A
Original Parts: 9801366680
Eurorepar: 1690642080
Bosch: F026402533</t>
  </si>
  <si>
    <t>CITROEN BERLINGO II (B9) / BERLINGO III (K9) / C3 AIRCROSS II / C3 II / C3 III / C3 PICASSO / C4 CACTUS / C4 II / C4 II PICASSO / GRAND PICASSO / C4 SPACETOURER / GRAND C4 SPACETOURER / C5 AIRCROSS / C5 II / C-ELYSEE / DISPATCH / DS3 / DS4 / DS5 / JUMPY III / SPACETOURER, DS DS3 / DS4 / DS5 / DS7, FIAT SCUDO III, OPEL COMBO E / CROSSLAND / CROSSLAND X / GRANDLAND X / VIVARO C / ZAFIRA LIFE, PEUGEOT 2008 I / 208 I / 3008 I / 3008 II / 301 / 308 II / 308 SW / 5008 I / 5008 II / 508 I / 508 II / 508 SW I / EXPERT III / PARTNER II / Partner III (K9) / PARTNER TEPEE / RIFTER / TRAVELLER, TOYOTA PROACE II / PROACE VERSO, VAUXHALL COMBO MK IV / CROSSLAND / CROSSLAND X / GRANDLAND X / VIVARO C</t>
  </si>
  <si>
    <t>SOGC813</t>
  </si>
  <si>
    <t>AUDI A3 (8V) / A3 (8YA, 8YS, 8YH) / Q2 (GA) / Q3 II (F3B) / Q3 Sportback (F3N) / TT (FV), CUPRA FORMENTOR, FORD TOURNEO CONNECT III, SEAT ARONA / ATECA / IBIZA V / LEON III / LEON IV (KL_) / TARRACO, SKODA KAMIQ / KAROQ (NU7) / KODIAQ / OCTAVIA III / OCTAVIA IV / SCALA / SUPERB III / YETI, VOLKSWAGEN ARTEON / BEETLE/BEETLE CABRIOLET (5C) / CADDY IV / CADDY V (SBA, SBH) / CC (358) / GOLF VI / GOLF PLUS / GOLF VII / GOLF VIII / JETTA IV / MULTIVAN T7 / PASSAT (36/357) / ALLTRACK / PASSAT (3G2/3G5) / POLO VI (AW1) / SCIROCCO III / T-CROSS / TIGUAN ALLSPACE / TIGUAN II / TOURAN (5T) / T-ROC</t>
  </si>
  <si>
    <t>SOGFCS921</t>
  </si>
  <si>
    <t>DACIA DOKKER / DUSTER I / DUSTER II / LODGY / LOGAN II / SANDERO II / SANDERO III, MERCEDES BENZ CITAN (W415), NISSAN MICRA (K14) / NOTE / NV250, RENAULT CAPTUR I / CLIO IV / DUSTER II / KANGOO EXPRESS / RAPID / KANGOO II / LODGY / SANDERO / SANDERO STEPWAY II / SYMBOL III / THALIA II / THALIA III</t>
  </si>
  <si>
    <t>Purflux: FCS921
Original Parts: 164000862R, 164005420R</t>
  </si>
  <si>
    <t>SOGC875</t>
  </si>
  <si>
    <t>CITROEN BERLINGO III (K9) / C3 AIRCROSS II / C3 III / C4 CACTUS / C4 III / C4 SPACETOURER / GRAND C4 SPACETOURER / C4 X / C5 AIRCROSS / C-ELYSEE, DS DS3 Crossback / DS4 II / DS7, FIAT DOBLO (510_, 511_), OPEL ASTRA L / COMBO E / CORSA F / CROSSLAND / CROSSLAND X / GRANDLAND X / MOKKA II, PEUGEOT 2008 I / 2008 II / 208 I / 208 II / 3008 II / 301 / 308 II / 308 III / 308 SW / 5008 II / 508 II / Partner III (K9) / RIFTER, TOYOTA PROACE CITY, VAUXHALL ASTRA Mk VIII / COMBO MK IV / CORSA (MARK V) / CROSSLAND / CROSSLAND X / GRANDLAND X / MOKKA II</t>
  </si>
  <si>
    <t>SOGC826</t>
  </si>
  <si>
    <t>Purflux: C826
Original Parts: 164000797R, 164002423R, 164003560R, 164003643R, 164004586R, 164004976R, 164006468R, 164008457R, 164031462R, 164031581R, 164033646R, 164033957R, 164034510R, 164037803R, 164038815R, 164039594R, 8660003797
Eurorepar: 1643624880; 1667443680
Bosch: F026402825</t>
  </si>
  <si>
    <t>DACIA DOKKER / DUSTER I / DUSTER II / LODGY / LOGAN II / SANDERO II, MERCEDES BENZ CITAN (W415), NISSAN MICRA (K14) / NOTE / NV250, RENAULT CAPTUR I / CLIO IV / DUSTER II / KANGOO EXPRESS / RAPID / KANGOO II / LODGY / SANDERO / SANDERO STEPWAY II / SYMBOL III / THALIA II</t>
  </si>
  <si>
    <t>SOGFCS751</t>
  </si>
  <si>
    <t>Purflux: FCS751
Original Parts: 164000890R, 7701061578, 7701062072, 7701479151, 8200290182, 8200294143, 8200447197, 8200447199, 8200926014, 8671018382
Eurorepar: 1616215080; E148080
Bosch: 0450906473, 0450907015, 0450907016, N6473, N7015</t>
  </si>
  <si>
    <t>RENAULT CLIO III / MODUS / GRAND MODUS</t>
  </si>
  <si>
    <t>SOGC515</t>
  </si>
  <si>
    <t>AUDI A3 (8P) / TT (8J), SEAT ALTEA / ALTEA XL / ALTEA FREETRACK / LEON II / TOLEDO III, SKODA OCTAVIA II / SUPERB II / YETI, VOLKSWAGEN BEETLE/BEETLE CABRIOLET (5C) / CADDY III / CADDY IV / EOS / GOLF VI / GOLF PLUS / JETTA IV / PASSAT (3C2/3C5) / SCIROCCO III / TIGUAN / TOURAN (1T)</t>
  </si>
  <si>
    <t>SOGFCS770</t>
  </si>
  <si>
    <t>RENAULT FLUENCE / LAGUNA III / MEGANE III / MEGANE III COUPE / CC / SCENIC III, SUZUKI GRAND VITARA II (JT, TE, TD)</t>
  </si>
  <si>
    <t>SOGAH2452</t>
  </si>
  <si>
    <t>CITROEN C3 II / C3 III / C4 CACTUS / DS3, DS DS3, PEUGEOT 2008 I / 207 / 207 CC / 207 SW / 208 I</t>
  </si>
  <si>
    <t>SOGAH2612</t>
  </si>
  <si>
    <t>CITROEN BERLINGO II (B9) / BERLINGO III (K9) / C4 II PICASSO / GRAND PICASSO / C4 PICASSO / GRAND PICASSO / C4 SPACETOURER / GRAND C4 SPACETOURER / C5 AIRCROSS /  DS5 / JUMPY III / SPACETOURER, DS DS5 / DS7, FIAT DOBLO (510_, 511_) / SCUDO III / ULYSSE III, OPEL COMBO E / GRANDLAND X / VIVARO C / ZAFIRA LIFE, PEUGEOT 3008 I / 3008 II / 5008 I / 5008 II / EXPERT III / PARTNER I / PARTNER II / Partner III (K9) / PARTNER TEPEE / RIFTER / TRAVELLER, TOYOTA PROACE CITY / PROACE II / PROACE VERSO</t>
  </si>
  <si>
    <t>SOGAHC392</t>
  </si>
  <si>
    <t>AUDI A3 (8V) / A3 (8YA, 8YS, 8YH) / Q2 (GA) / Q3 II (F3B) / Q3 Sportback (F3N) / TT (FV), CUPRA ATECA / FORMENTOR / LEON, FORD TOURNEO CONNECT III, SEAT ATECA / LEON III / LEON IV (KL_) / TARRACO, SKODA KAROQ (NU7) / KODIAQ / OCTAVIA III / OCTAVIA IV / SUPERB III, VOLKSWAGEN ARTEON / ATLAS / CADDY V (SBA, SBH) / CRAFTER (SY) / GOLF VII / GOLF VIII / MULTIVAN / CALIFORNIA / CARAVELLE (T6) / MULTIVAN T7 / PASSAT (36/357) / ALLTRACK / PASSAT (3G2/3G5) / TAOS (CL1, CQ1) / TERAMONT / TIGUAN ALLSPACE / TIGUAN II / TOURAN (5T) / T-ROC</t>
  </si>
  <si>
    <t>SOGAH405</t>
  </si>
  <si>
    <t>ALPINE A110 II, DACIA DUSTER II / JOGGER / LOGAN II / LOGAN III / SANDERO II / SANDERO III, LADA VESTA / XRAY, MITSUBISHI ASX (VSX_, VSE_), NISSAN ARIYA (FE0) / JUKE (F16) / MICRA (K14), RENAULT ARKANA / CAPTUR I / CAPTUR II / CLIO IV / CLIO V / DUSTER II / LOGAN II / SANDERO / SANDERO STEPWAY II / SYMBOL III / TALIANT / THALIA II / THALIA III</t>
  </si>
  <si>
    <t>SOGAH378</t>
  </si>
  <si>
    <t>AUDI A3 (8P) / Q3 I (8U) / TT (8J), SEAT ALHAMBRA II (71) / ALTEA / ALTEA XL / ALTEA FREETRACK / LEON II / TOLEDO III, SKODA OCTAVIA II / SUPERB II / YETI, VOLKSWAGEN BEETLE/BEETLE CABRIOLET (5C) / CADDY III / CADDY IV / CC (358) / EOS / GOLF V / GOLF PLUS / GOLF VI / GOLF PLUS / JETTA III / JETTA IV / PASSAT (36/357) / ALLTRACK / PASSAT (365/357) / PASSAT (3C2/3C5) / SCIROCCO III / SHARAN II (7N) / TIGUAN / TOURAN (1T)</t>
  </si>
  <si>
    <t>AUDI A1 (8X) / A1 (GB) / A2 (8Z), MERCEDES BENZ CLASSE G (W461/463), SEAT CORDOBA III / IBIZA III / IBIZA IV / IBIZA V / TOLEDO IV, SKODA FABIA I (6Y2, 6Y3, 6Y5) / FABIA II (5J6/5J9) / FABIA III (NJ3, NJ5) / PRAKTIK / RAPID (NA2) / RAPID (NH1, NH3) / ROOMSTER, VOLKSWAGEN FOX / POLO IV (9N) / POLO V(6R, 6C)</t>
  </si>
  <si>
    <t>SOGAH191</t>
  </si>
  <si>
    <t>SOGAH207</t>
  </si>
  <si>
    <t>DACIA DUSTER I / LOGAN / LOGAN PICK-UP / LOGAN VAN / SANDERO / SANDERO STEPWAY, NISSAN BLUEBIRD II / MICRA (K12) / MICRA C+C / NOTE / NV200 / TERRANO II, RENAULT CLIO III / DUSTER I / LOGAN I / MODUS / GRAND MODUS / SANDERO I / TWINGO II / WIND</t>
  </si>
  <si>
    <t>MERCEDES BENZ CITAN (W415), NISSAN INTERSTAR II (X62B) / NV250 / NV400, OPEL MOVANO B, RENAULT KANGOO BE BOP / KANGOO EXPRESS / RAPID / KANGOO EXPRESS / RAPID Z.E. / KANGOO II / MASTER IV, VAUXHALL MOVANO B</t>
  </si>
  <si>
    <t>CITROEN C2 / C3 I / C3 PICASSO / C3 PLURIEL / C4 I / C4 II / DS4, DS DS4, PEUGEOT 1007 / 307 / 307 CC / 307 SW / 308 / 308 CC / 308 SW / 408 I / RCZ</t>
  </si>
  <si>
    <t>MERCEDES BENZ CITAN (W415) / CITAN (W420) / EQT (W420) / T-CLASS (W420), NISSAN QASHQAI II / TOWNSTAR, RENAULT ESPACE V / KADJAR / KANGOO III / KOLEOS II / MEGANE IV / SCENIC IV / TALISMAN</t>
  </si>
  <si>
    <t>SOGAH2732</t>
  </si>
  <si>
    <t>SOGAH319</t>
  </si>
  <si>
    <t>SOGAH482</t>
  </si>
  <si>
    <t>SOGA1406</t>
  </si>
  <si>
    <t>SOGA1569</t>
  </si>
  <si>
    <t>DACIA DOKKER / DUSTER I / DUSTER II / LODGY / LOGAN II / SANDERO II, NISSAN TERRANO II, RENAULT CAPTUR I / CLIO IV / DUSTER I / DUSTER II / KANGOO III / KAPTUR / LODGY / LOGAN II / SYMBOL III / THALIA III</t>
  </si>
  <si>
    <t>SOGA1339</t>
  </si>
  <si>
    <t>CITROEN BERLINGO I (M49/M59) / BERLINGO II (B9) / C2 / C3 I / C3 II / C3 PICASSO / C4 I / C4 PICASSO / GRAND PICASSO / XSARA PICASSO, PEUGEOT 1007 / 206 / 206 CC / 206 SW / 207 / 207 CC / 207 SW / 3008 I / 307 / 307 SW / 308 / 308 CC / 308 SW / 5008 I / PARTNER I / PARTNER I / PARTNER II / PARTNER TEPEE, SUZUKI LIANA / SX4</t>
  </si>
  <si>
    <t>SOGA1160</t>
  </si>
  <si>
    <t>AUDI A3 (8P) / Q3 I (8U) / TT (8J), SEAT ALHAMBRA II (71) / ALTEA / ALTEA XL / ALTEA FREETRACK / LEON II / TOLEDO III, SKODA OCTAVIA II / SUPERB II / YETI, VOLKSWAGEN BEETLE/BEETLE CABRIOLET (5C) / CADDY III / CADDY IV / CC (358) / EOS / GOLF V / GOLF PLUS / GOLF VI / GOLF PLUS / JETTA III / JETTA IV / PASSAT (36/357) / ALLTRACK / PASSAT (3C2/3C5) / SCIROCCO III / SHARAN II (7N) / TIGUAN / TOURAN (1T)</t>
  </si>
  <si>
    <t>SOGA1792</t>
  </si>
  <si>
    <t>Purflux: A1792
Original Parts: 9802348680
Eurorepar: 1638027780
Bosch: F026400511</t>
  </si>
  <si>
    <t>CITROEN BERLINGO II (B9) / BERLINGO III (K9) / C3 AIRCROSS II / C3 II / C3 III / C3 PICASSO / C4 CACTUS / C4 II / C4 II PICASSO / GRAND PICASSO / C4 SPACETOURER / GRAND C4 SPACETOURER / C-ELYSEE / DISPATCH / DS3 / DS4 / DS5 / JUMPY III / SPACETOURER, DS DS3 / DS4 / DS5, OPEL COMBO E / CROSSLAND / CROSSLAND X / GRANDLAND X, PEUGEOT 2008 I / 208 I / 3008 I / 3008 II / 301 / 308 II / 5008 I / 5008 II / 508 I / 508 SW I / EXPERT III / PARTNER II / Partner III (K9) / PARTNER TEPEE / RIFTER / TRAVELLER, TOYOTA PROACE II / PROACE VERSO, VAUXHALL COMBO MK IV / CROSSLAND / CROSSLAND X / GRANDLAND X</t>
  </si>
  <si>
    <t>SOGA1565</t>
  </si>
  <si>
    <t>AUDI A1 (GB) / A3 (8V) / A3 (8YA, 8YS, 8YH) / Q2 (GA) / Q3 II (F3B) / Q3 Sportback (F3N) / Q7 (4L) / TT (FV), CUPRA ATECA / FORMENTOR / LEON, FORD TOURNEO CONNECT III, SEAT ARONA / ATECA / IBIZA V / LEON III / LEON IV (KL_) / TARRACO, SKODA KAMIQ / KAROQ (NU7) / KODIAQ / OCTAVIA III / OCTAVIA IV / SCALA / SUPERB III, VOLKSWAGEN ARTEON / CADDY V (SBA, SBH) / GOLF VII / GOLF VIII / MULTIVAN T7 / PASSAT (36/357) / ALLTRACK / PASSAT (3G2/3G5) / POLO VI (AW1) / T-CROSS / TIGUAN ALLSPACE / TIGUAN II / TOURAN (5T) / T-ROC</t>
  </si>
  <si>
    <t>SOGA1314</t>
  </si>
  <si>
    <t>RENAULT FLUENCE / MEGANE III / MEGANE III COUPE / CC / SCENIC III</t>
  </si>
  <si>
    <t>SOGA1222</t>
  </si>
  <si>
    <t>SOGA3005</t>
  </si>
  <si>
    <t>CITROEN BERLINGO III (K9) / C3 AIRCROSS II / C3 III / C4 CACTUS / C4 III / C4 SPACETOURER / GRAND C4 SPACETOURER / C4 X / C5 AIRCROSS / C-ELYSEE / JUMPY III / SPACETOURER, DS DS3 Crossback / DS4 II / DS7, FIAT DOBLO (510_, 511_) / SCUDO III, OPEL ASTRA L / COMBO E / CORSA F / CROSSLAND / CROSSLAND X / GRANDLAND X / MOKKA II / VIVARO C / ZAFIRA LIFE, PEUGEOT 2008 I / 2008 II / 208 I / 208 II / 3008 II / 301 / 308 II / 308 III / 308 SW / 5008 II / 508 II / EXPERT III / Partner III (K9) / RIFTER / TRAVELLER, TOYOTA PROACE CITY / PROACE II / PROACE VERSO, VAUXHALL ASTRA Mk VIII / COMBO MK IV / CORSA (MARK V) / CROSSLAND / CROSSLAND X / GRANDLAND X / MOKKA II / VIVARO C</t>
  </si>
  <si>
    <t>SOGA1276</t>
  </si>
  <si>
    <t>CITROEN JUMPER II / JUMPER III, FIAT DUCATO (250), OPEL MOVANO C, PEUGEOT BOXER III, VAUXHALL MOVANO C</t>
  </si>
  <si>
    <t>Purflux: L343D
Original Parts: 1109AY
Eurorepar: 1680233480, 1687120580
Bosch: 1457429238</t>
  </si>
  <si>
    <t>Purflux: L441
Original Parts: 152095084R, 2811800210
Eurorepar: 1637767380
Bosch: F026407231</t>
  </si>
  <si>
    <t>Purflux: L460
Original Parts: 6000619752
Eurorepar: 1637767180
Bosch: F026407125</t>
  </si>
  <si>
    <t>Purflux: A1406
Mopar: 1444TV, 1611891580, 9685468780
Eurorepar: 1611891580
Bosch: F026400220</t>
  </si>
  <si>
    <t>Purflux: A1569
Original Parts: 165463998R, 165467674R, 165469843R, 8660003761
Eurorepar: 1616267580, 1667449880, 1682949580
Bosch: F026400343</t>
  </si>
  <si>
    <t>Purflux: A1339
Original Parts: 1420L7, 1420R7, 1444CP, 1444TJ, 1444X5, 9642939680
Eurorepar: E147242
Bosch: 1457433160</t>
  </si>
  <si>
    <t>Purflux: A1160
Original Parts: 1K0129620D, 1K0129620F, 1K0129620G, 3C0129620A, 3C0129620B, 5C0129620
Eurorepar: E147246
Bosch: 1987429404</t>
  </si>
  <si>
    <t>Purflux: A1565
Original Parts: 2Q0129620, 5Q0129620B, 5Q0129620C, 5Q0129620D, 5QM129620, 5QM129620A
Eurorepar: 1616267680
Bosch: F026400287</t>
  </si>
  <si>
    <t>Purflux: A1314
Original Parts: 165465086R, 165465434R, 165467751R, 165467780R, 165467920R, 8200820859, 8201092697, 8660003096
Eurorepar: 1612866880
Bosch: F026400138</t>
  </si>
  <si>
    <t>Purflux: A1222
Original Parts: 165460588R, 8200437229, 8671019066
Eurorepar: E147244
Bosch: F026400047</t>
  </si>
  <si>
    <t>Purflux: A3005
Original Parts: 9813908880
Eurorepar: 
Bosch: F026400613</t>
  </si>
  <si>
    <t>Purflux: A1276
Original Parts: 1606402680
Eurorepar: 1611158280
Bosch: F026400059</t>
  </si>
  <si>
    <t>Purflux: AH261-2
Original Parts: 1616959180
Eurorepar: 1609998980
Bosch: 1987435026</t>
  </si>
  <si>
    <t>Purflux: AH245-2
Original Parts: 1609428080
Eurorepar: E146111
Bosch: 1987432136</t>
  </si>
  <si>
    <t>Purflux: AHC392
Original Parts: 5Q0816669, 5Q0819644, 5Q0819644A, 5Q0819653, 5Q0819669
Eurorepar: 1612917980
Bosch: 1987432540</t>
  </si>
  <si>
    <t>Purflux: AH405
Eurorepar: 1612918480
Bosch: 1987435011</t>
  </si>
  <si>
    <t>Purflux: AH378
Original Parts: 1K0819644, 1K0819644A, 1K0819644B, 1K1819644B, 1K1819669, 1K2653819B
Eurorepar: 1610581580
Bosch: 1987432097</t>
  </si>
  <si>
    <t>Purflux: AH191
Original Parts: 4A0531A202, 6Q0820367, 6Q0820367B, 6R0820367
Eurorepar: 1610590880
Bosch: 1987435002</t>
  </si>
  <si>
    <t>Purflux: AH207
Original Parts: 272772132R, 272772835R, 272775374R, 272776865R, 7701059997, 7701062227, 8201370532, 8671018403
Eurorepar: E146138
Bosch: 1987432120</t>
  </si>
  <si>
    <t>Purflux: AH273-2
Original Parts: 7701209837, 8201676037, 8660003084
Eurorepar: 1640600480
Bosch: 1987432078</t>
  </si>
  <si>
    <t>Purflux: AH319
Original Parts: 6447KK, 6447NT, 6447TL, 6479C2, 963506438003, 9636086280, 9687459780
Eurorepar: E146155
Bosch: 1987432079</t>
  </si>
  <si>
    <t>Purflux: AH482
Original Parts: 272774BU0A
Eurorepar: 1640604880
Bosch: 1987435057</t>
  </si>
  <si>
    <t>Purflux: C813
Original Parts: 5Q0127177; 5Q0127177B; 5Q0127177D; 5Q0127400F; 5Q0127400G; 5Q0127400J; 5Q0127401
Eurorepar: 1643625980
Bosch: 1457070014</t>
  </si>
  <si>
    <t>Purflux: C875
Original Parts: 9816182880, 9816183080, 9816847180, 9816847280, 9820226380
Eurorepar: 1682952480
Bosch: F026402359</t>
  </si>
  <si>
    <t>Purflux: C515
Original Parts: 3C0127177, 3C0127400B, 3C0127400C, 3C0127400E, 3C0127434
Eurorepar: E148152
Bosch: 1457070008</t>
  </si>
  <si>
    <t>Purflux: FCS770
Original Parts: 164006435R, 164008816R, 164009384R, 7701070647, 7701478821, 7701479305, 8200671525, 8200671526, 8201010955, 8201010956, 8201015125, 8201015126, 8201046788, 8201188493, 8660003050, FCS770
Eurorepar: 1609690780
Bosch: F026402067</t>
  </si>
  <si>
    <t>Purflux: LS933
Original Parts: 
Eurorepar: E149187
Bosch: F026407022</t>
  </si>
  <si>
    <t>Purflux: LS867B
Original Parts: 
Eurorepar: E149130, E149134
Bosch:  0451103261</t>
  </si>
  <si>
    <t>Purflux: LS932
Original Parts: 
Eurorepar: 1609564180
Bosch: 0451103336</t>
  </si>
  <si>
    <t>Purflux: LS969
Original Parts: 030115561AD, 030115561K, 030115561P, 030115561Q, 030115561S, 04E115561AC, 04E115561B, 04E115561H, 04E115561T, 2621215
Eurorepar: 1619270580
Bosch: F026407143</t>
  </si>
  <si>
    <t>Purflux: L358A
Original Parts: 
Eurorepar: 1629084080
Bosch: 1457429249</t>
  </si>
  <si>
    <t>Purflux: L991
Original Parts: 03N115466, 03N115562, 03N115562B
Eurorepar: 1637767480
Bosch: F026407157</t>
  </si>
  <si>
    <t>1.4HDi, 1.4TDCi, 1.6TDCi, 1.6HDi, 1.6CiTD, 1.6D2 DRIve</t>
  </si>
  <si>
    <t>1.5dCi, 1.9d, 1.9dCi, 1.9DT, 1.9DTi, 1.9Di, 2.0TCe, 4.0d</t>
  </si>
  <si>
    <t>0.8i, 1.0i, 1.1i, 1.2i, 1.3i, 1.4i, 1.5dCi, 1.6d, 1.6i, 1.7i, 1.8i, 1.9d</t>
  </si>
  <si>
    <t>1.0 BlueMotion, 1.0E-Ecomotive, 1.0i, 1.2TSi, 1.3G40, 1.3i, 1.4BiFuel, 1.4FSi, 1.4i, 1.4TFSi, 1.6GTi, 1.6i, 2.8TDi</t>
  </si>
  <si>
    <t>0.9Brabus, 0.9i, 0.9TCe, 1.0i, 1.2BlueEFFICIENCY, 1.2DIG-T, 1.2i, 1.2TCe, 1.3i, 1.3TCe</t>
  </si>
  <si>
    <t>1.4VTi, 1.6Cooper, 1.Gti, 1.6i, 1.6S, 1.6THP, 1.6VTi, 2.0MUltijet, 2.0TDCi, 2.2HDi, 2.2SD4, 2.2TD4, 2.2TDCi</t>
  </si>
  <si>
    <t>1.6TDi, 1.8TFSi, 2.0GTD, 2.0TDi</t>
  </si>
  <si>
    <t>1.6dCi 2.0CDTi, 2.0dCi, 2.3CDTi, 2.3dCi, 2.5A, 2.5dCi, 3.9CRDi, 3.9RD</t>
  </si>
  <si>
    <t>1.0i, 1.1i, 1.3i, 1.4CT, 1.4, 1.4d, 1.4GT, 1.4i, 1.4TGi, 1.6 Cti, 1.6 GT, 1.6i, 1.6TGi, 1.8d, 1.8DT, 1.8i, 1.9d, 1.9DT, A.9GTi, 1.9i, 2.0i, 2.1d, 2.1DT, 2,2i, 2.3GTi, 2.5DT, 2.5GTi, 2.5i</t>
  </si>
  <si>
    <t>PRIX NET DEALER
DEALERNETTOPRIJS</t>
  </si>
  <si>
    <t>Citroën C3 II, C3 Picasso, C4 Cactus, DS3 / Peugeot 207, 208 I, 2008 I</t>
  </si>
  <si>
    <t>1.4 Hdi, 1.6 Hdi</t>
  </si>
  <si>
    <t>L343D</t>
  </si>
  <si>
    <t>A1406</t>
  </si>
  <si>
    <t>AH245-2</t>
  </si>
  <si>
    <t>CS762</t>
  </si>
  <si>
    <t>Citroën C3 III, DS3 / Peugeot 208, 2008</t>
  </si>
  <si>
    <t>LS923</t>
  </si>
  <si>
    <t>A1334</t>
  </si>
  <si>
    <t>EP202</t>
  </si>
  <si>
    <t>Renault Captur</t>
  </si>
  <si>
    <t>LS933</t>
  </si>
  <si>
    <t>A1569</t>
  </si>
  <si>
    <t>AH405</t>
  </si>
  <si>
    <t>C826</t>
  </si>
  <si>
    <t>Dacia Duster II, Logan II, Sandero II /Renault Captur, Clio IV</t>
  </si>
  <si>
    <t>LS946</t>
  </si>
  <si>
    <t>Audi A3 / Skoda Octavia II / VW Golf VI, Jetta III, Jetta IV</t>
  </si>
  <si>
    <t>1.6 Tdi, 2.0 TDi</t>
  </si>
  <si>
    <t>L418</t>
  </si>
  <si>
    <t>A1160</t>
  </si>
  <si>
    <t>AH378</t>
  </si>
  <si>
    <t>C518</t>
  </si>
  <si>
    <t>Renault Megane IV, Talisman</t>
  </si>
  <si>
    <t>1.5 DCi</t>
  </si>
  <si>
    <t>A1785</t>
  </si>
  <si>
    <t>AH482</t>
  </si>
  <si>
    <t>CS618</t>
  </si>
  <si>
    <t>Citroën C3 II, DS3 / Peugeot 208</t>
  </si>
  <si>
    <t>1.6 BlueHdi</t>
  </si>
  <si>
    <t>L1044</t>
  </si>
  <si>
    <t>A1792</t>
  </si>
  <si>
    <t>C533A</t>
  </si>
  <si>
    <t>Audi A1 / Seat Ibiza IV, Toledo IV / Skoda Fabia II, Rapid, Roomster / VW Polo (6R)</t>
  </si>
  <si>
    <t>A1344</t>
  </si>
  <si>
    <t>AH191</t>
  </si>
  <si>
    <t>FCS725</t>
  </si>
  <si>
    <t>Citroen Berlingo II, Berlingo III, C4 Picasso II, C4 SpaceTourer, DS5, Jumpy III, SpaceTourer / Opel Grandland / Peugeot 3008 I, 3008 II, 5008 I, 5008 II, Expert III, Partner III</t>
  </si>
  <si>
    <t>AH261-2</t>
  </si>
  <si>
    <t>Citroen Jumpy III, Spacetourer, C5 Aircross, Opel Vivaro C, Zafira Life, Peugeot Expert III, Traveller III, Toyota Proace II</t>
  </si>
  <si>
    <t>2.0 BlueHdi, 2.0
CDTi</t>
  </si>
  <si>
    <t>LS995</t>
  </si>
  <si>
    <t>A1725</t>
  </si>
  <si>
    <t>Fiat Talento / Nissan NV300 / OPEL Vivaro B / Renault Trafic III</t>
  </si>
  <si>
    <t>1.6D, 1.6 dCi, 1.6 Cdti</t>
  </si>
  <si>
    <t>L460</t>
  </si>
  <si>
    <t>A1789</t>
  </si>
  <si>
    <t>AH284</t>
  </si>
  <si>
    <t>C869</t>
  </si>
  <si>
    <t>Citroen Jumpy III, Spacetourer, Opel Zafira Life, Vivaro C, Peugeot Expert III, Traveller, Toyota ProAce II</t>
  </si>
  <si>
    <t>1.5 BlueHDi, 1.5
CDTi, 1.5D</t>
  </si>
  <si>
    <t>L1125</t>
  </si>
  <si>
    <t>A3005</t>
  </si>
  <si>
    <t>C622</t>
  </si>
  <si>
    <t>Audi A4 (8K), A5 (8F7, 8T3)</t>
  </si>
  <si>
    <t>2.0 TDi</t>
  </si>
  <si>
    <t>L267D</t>
  </si>
  <si>
    <t>A1292</t>
  </si>
  <si>
    <t>AH269</t>
  </si>
  <si>
    <t>FCS754</t>
  </si>
  <si>
    <t>Audi A4 (8K), A5 (8F7, 8T3), Q5 (8R)</t>
  </si>
  <si>
    <t>BMW Série 2 Active Tourer, X1 (F48), X2 (F39) / Mini One III (F55), Cooper III (F56) , Clubman (F54), Countryman (F60)</t>
  </si>
  <si>
    <t>1.5 diesel, 2.0
diesel</t>
  </si>
  <si>
    <t>L1045</t>
  </si>
  <si>
    <t>A1719</t>
  </si>
  <si>
    <t>AH428-2</t>
  </si>
  <si>
    <t>FCS854</t>
  </si>
  <si>
    <t>Peugeot 308 II</t>
  </si>
  <si>
    <t>AH425-2</t>
  </si>
  <si>
    <t>Fiat 500X, Jeep Compass, Renegade</t>
  </si>
  <si>
    <t>1.6 Multijet, 2.0
Multijet</t>
  </si>
  <si>
    <t>L461</t>
  </si>
  <si>
    <t>A1814</t>
  </si>
  <si>
    <t>AH396</t>
  </si>
  <si>
    <t>C827</t>
  </si>
  <si>
    <t>Mercedes Benz Citan / Renault Kangoo II</t>
  </si>
  <si>
    <t>1.5 Cdi, 1.5 dCi</t>
  </si>
  <si>
    <t>A1573</t>
  </si>
  <si>
    <t>AH273-2</t>
  </si>
  <si>
    <t>Modèle</t>
  </si>
  <si>
    <t>Moteur</t>
  </si>
  <si>
    <t>SOGKIT1D</t>
  </si>
  <si>
    <t>SOGKIT4</t>
  </si>
  <si>
    <t>SOGKIT7</t>
  </si>
  <si>
    <t>SOGKIT10</t>
  </si>
  <si>
    <t>SOGKIT6</t>
  </si>
  <si>
    <t>SOGKIT2</t>
  </si>
  <si>
    <t>SOGKIT3</t>
  </si>
  <si>
    <t>SOGKIT5</t>
  </si>
  <si>
    <t>SOGKIT9</t>
  </si>
  <si>
    <t>SOGKIT11</t>
  </si>
  <si>
    <t>SOGKIT12</t>
  </si>
  <si>
    <t>SOGKIT13</t>
  </si>
  <si>
    <t>SOGKIT17</t>
  </si>
  <si>
    <t>SOGKIT19</t>
  </si>
  <si>
    <t>SOGKIT14</t>
  </si>
  <si>
    <t>SOGKIT15</t>
  </si>
  <si>
    <t>SOGKIT16</t>
  </si>
  <si>
    <t>SOGKIT18</t>
  </si>
  <si>
    <t>DIESEL</t>
  </si>
  <si>
    <t>HABITACLE_CABINE</t>
  </si>
  <si>
    <t>AIR_LUCHT</t>
  </si>
  <si>
    <t>HUILE_OLIE</t>
  </si>
  <si>
    <r>
      <t xml:space="preserve">PRIX NET DEALER
DEALERNETTOPRIJS
</t>
    </r>
    <r>
      <rPr>
        <b/>
        <sz val="10"/>
        <color theme="0"/>
        <rFont val="Arial"/>
        <family val="2"/>
      </rPr>
      <t>PROMO</t>
    </r>
  </si>
  <si>
    <t>PVP HTVA
unitaire
VP excl BTW
per eenheid</t>
  </si>
  <si>
    <t>quantité/aantal</t>
  </si>
  <si>
    <t>CADEAU/GIFT :</t>
  </si>
  <si>
    <t>Produit/Product</t>
  </si>
  <si>
    <t>Non cumulables / Niet-cumuleerbaar</t>
  </si>
  <si>
    <t>Offre valable sur toute la famille / Aanbod geldig op hele familie 8224/8226/8225</t>
  </si>
  <si>
    <t>Offre valable sur toute la famille / Aanbod geldig op hele familie 8148/8717/8868</t>
  </si>
  <si>
    <t>Offre valable sur toute la famille / Aanbod geldig op hele familie 8146/8034/8866</t>
  </si>
  <si>
    <t>Offre valable sur toute la famille / Aanbod geldig op hele familie 8718/8004/8147</t>
  </si>
  <si>
    <t>01/07/2026 - 31/07/2026</t>
  </si>
  <si>
    <t>PROMO 10%</t>
  </si>
  <si>
    <t>BON DE COMMANDE
BESTELBON</t>
  </si>
  <si>
    <t>Offre valable sur toute la famille / Aanbod geldig op hele familie 8716/8149/8869</t>
  </si>
  <si>
    <r>
      <rPr>
        <b/>
        <sz val="10"/>
        <color rgb="FF000000"/>
        <rFont val="Arial"/>
        <family val="2"/>
      </rPr>
      <t>120 filtres/filters</t>
    </r>
    <r>
      <rPr>
        <sz val="10"/>
        <color rgb="FF000000"/>
        <rFont val="Arial"/>
        <family val="2"/>
      </rPr>
      <t xml:space="preserve">  =  </t>
    </r>
    <r>
      <rPr>
        <b/>
        <sz val="10"/>
        <color rgb="FF000000"/>
        <rFont val="Arial"/>
        <family val="2"/>
      </rPr>
      <t>CADEAU-GIFT B</t>
    </r>
    <r>
      <rPr>
        <sz val="10"/>
        <color rgb="FF000000"/>
        <rFont val="Arial"/>
        <family val="2"/>
      </rPr>
      <t xml:space="preserve"> = 1 jeu de 6 boules de pétanque / 1 set petanqueballen</t>
    </r>
  </si>
  <si>
    <r>
      <rPr>
        <b/>
        <sz val="10"/>
        <color rgb="FF000000"/>
        <rFont val="Arial"/>
        <family val="2"/>
      </rPr>
      <t>70 filtres/filters</t>
    </r>
    <r>
      <rPr>
        <sz val="10"/>
        <color rgb="FF000000"/>
        <rFont val="Arial"/>
        <family val="2"/>
      </rPr>
      <t xml:space="preserve">  = </t>
    </r>
    <r>
      <rPr>
        <b/>
        <sz val="10"/>
        <color rgb="FF000000"/>
        <rFont val="Arial"/>
        <family val="2"/>
      </rPr>
      <t>CADEAU_GIFT A</t>
    </r>
    <r>
      <rPr>
        <sz val="10"/>
        <color rgb="FF000000"/>
        <rFont val="Arial"/>
        <family val="2"/>
      </rPr>
      <t xml:space="preserve"> = 1 sac de sport /1 sporttas</t>
    </r>
  </si>
  <si>
    <t>*Famille filtres à huile limitée à 50% de la commande</t>
  </si>
  <si>
    <t>*Oliefamilie beperkt tot 50% van de bestelling</t>
  </si>
  <si>
    <t>TOTAL_TOTAAL_GIFT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</si>
</sst>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\ \€"/>
    <numFmt numFmtId="165" formatCode="#,##0.00\ &quot;€&quot;"/>
    <numFmt numFmtId="166" formatCode="_-* #,##0.00\ _€_-;\-* #,##0.00\ _€_-;_-* &quot;-&quot;??\ _€_-;_-@_-"/>
  </numFmts>
  <fonts count="29" x14ac:knownFonts="1">
    <font>
      <sz val="10"/>
      <color rgb="FF000000"/>
      <name val="Times New Roman"/>
      <charset val="204"/>
    </font>
    <font>
      <b/>
      <sz val="7"/>
      <color rgb="FFFFFFFF"/>
      <name val="Arial"/>
      <family val="2"/>
    </font>
    <font>
      <sz val="7"/>
      <color rgb="FF000000"/>
      <name val="Times New Roman"/>
      <family val="1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7"/>
      <color rgb="FFFF0000"/>
      <name val="Arial"/>
      <family val="2"/>
    </font>
    <font>
      <sz val="7"/>
      <color rgb="FF00000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sz val="16"/>
      <color rgb="FF000000"/>
      <name val="Arial"/>
      <family val="2"/>
    </font>
    <font>
      <b/>
      <sz val="9"/>
      <color theme="0"/>
      <name val="Arial"/>
      <family val="2"/>
    </font>
    <font>
      <sz val="15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b/>
      <sz val="16"/>
      <color rgb="FFC34711"/>
      <name val="Arial"/>
      <family val="2"/>
    </font>
    <font>
      <b/>
      <sz val="16"/>
      <color rgb="FF62B06E"/>
      <name val="Arial"/>
      <family val="2"/>
    </font>
    <font>
      <b/>
      <sz val="12"/>
      <color rgb="FF00000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sz val="16"/>
      <color theme="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5EAEC"/>
      </patternFill>
    </fill>
    <fill>
      <patternFill patternType="solid">
        <fgColor rgb="FFC34711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62B06E"/>
        <bgColor indexed="64"/>
      </patternFill>
    </fill>
    <fill>
      <patternFill patternType="solid">
        <fgColor rgb="FF003A67"/>
        <bgColor indexed="64"/>
      </patternFill>
    </fill>
    <fill>
      <patternFill patternType="solid">
        <fgColor rgb="FFCA4F1C"/>
        <bgColor indexed="64"/>
      </patternFill>
    </fill>
    <fill>
      <patternFill patternType="solid">
        <fgColor rgb="FF868686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CA4F1C"/>
      </left>
      <right style="thin">
        <color rgb="FFCA4F1C"/>
      </right>
      <top/>
      <bottom/>
      <diagonal/>
    </border>
    <border>
      <left style="thin">
        <color rgb="FFCA4F1C"/>
      </left>
      <right style="thin">
        <color rgb="FFCA4F1C"/>
      </right>
      <top/>
      <bottom style="thin">
        <color rgb="FFCA4F1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CA4F1C"/>
      </left>
      <right style="thin">
        <color rgb="FFCA4F1C"/>
      </right>
      <top style="thin">
        <color rgb="FFCA4F1C"/>
      </top>
      <bottom/>
      <diagonal/>
    </border>
    <border>
      <left style="thin">
        <color rgb="FFCA4F1C"/>
      </left>
      <right/>
      <top style="thin">
        <color rgb="FFCA4F1C"/>
      </top>
      <bottom/>
      <diagonal/>
    </border>
    <border>
      <left/>
      <right style="thin">
        <color rgb="FFCA4F1C"/>
      </right>
      <top style="thin">
        <color rgb="FFCA4F1C"/>
      </top>
      <bottom/>
      <diagonal/>
    </border>
    <border>
      <left style="thin">
        <color rgb="FFCA4F1C"/>
      </left>
      <right/>
      <top/>
      <bottom/>
      <diagonal/>
    </border>
    <border>
      <left/>
      <right style="thin">
        <color rgb="FFCA4F1C"/>
      </right>
      <top/>
      <bottom/>
      <diagonal/>
    </border>
    <border>
      <left style="thin">
        <color rgb="FFCA4F1C"/>
      </left>
      <right/>
      <top/>
      <bottom style="thin">
        <color rgb="FFCA4F1C"/>
      </bottom>
      <diagonal/>
    </border>
    <border>
      <left/>
      <right style="thin">
        <color rgb="FFCA4F1C"/>
      </right>
      <top/>
      <bottom style="thin">
        <color rgb="FFCA4F1C"/>
      </bottom>
      <diagonal/>
    </border>
    <border>
      <left style="thin">
        <color rgb="FFCA4F1C"/>
      </left>
      <right/>
      <top style="thin">
        <color rgb="FFCA4F1C"/>
      </top>
      <bottom style="thin">
        <color rgb="FFCA4F1C"/>
      </bottom>
      <diagonal/>
    </border>
    <border>
      <left/>
      <right style="thin">
        <color rgb="FFCA4F1C"/>
      </right>
      <top style="thin">
        <color rgb="FFCA4F1C"/>
      </top>
      <bottom style="thin">
        <color rgb="FFCA4F1C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A4F1C"/>
      </top>
      <bottom/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/>
      <right/>
      <top style="thin">
        <color rgb="FFFAFAFA"/>
      </top>
      <bottom/>
      <diagonal/>
    </border>
    <border>
      <left/>
      <right style="thin">
        <color rgb="FFFAFAFA"/>
      </right>
      <top style="thin">
        <color rgb="FFFAFAFA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23" fillId="0" borderId="0" applyFont="0" applyFill="0" applyBorder="0" applyAlignment="0" applyProtection="0"/>
  </cellStyleXfs>
  <cellXfs count="145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164" fontId="12" fillId="4" borderId="23" xfId="0" applyNumberFormat="1" applyFont="1" applyFill="1" applyBorder="1" applyAlignment="1">
      <alignment horizontal="center" vertical="center" shrinkToFit="1"/>
    </xf>
    <xf numFmtId="49" fontId="6" fillId="2" borderId="23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12" fillId="6" borderId="23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12" fillId="8" borderId="23" xfId="0" applyNumberFormat="1" applyFont="1" applyFill="1" applyBorder="1" applyAlignment="1">
      <alignment horizontal="center" vertical="center" shrinkToFit="1"/>
    </xf>
    <xf numFmtId="49" fontId="6" fillId="10" borderId="2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9" fontId="0" fillId="0" borderId="0" xfId="2" applyFont="1" applyFill="1" applyBorder="1" applyAlignment="1">
      <alignment horizontal="left" vertical="top"/>
    </xf>
    <xf numFmtId="0" fontId="18" fillId="0" borderId="0" xfId="0" applyFont="1" applyAlignment="1">
      <alignment horizontal="right" vertical="center"/>
    </xf>
    <xf numFmtId="17" fontId="10" fillId="9" borderId="39" xfId="0" quotePrefix="1" applyNumberFormat="1" applyFont="1" applyFill="1" applyBorder="1" applyAlignment="1">
      <alignment horizontal="center" vertical="center"/>
    </xf>
    <xf numFmtId="17" fontId="10" fillId="9" borderId="0" xfId="0" quotePrefix="1" applyNumberFormat="1" applyFont="1" applyFill="1" applyAlignment="1">
      <alignment horizontal="center" vertical="center"/>
    </xf>
    <xf numFmtId="49" fontId="6" fillId="10" borderId="23" xfId="0" applyNumberFormat="1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vertical="center"/>
    </xf>
    <xf numFmtId="0" fontId="6" fillId="10" borderId="28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top"/>
    </xf>
    <xf numFmtId="44" fontId="0" fillId="0" borderId="0" xfId="0" applyNumberFormat="1" applyAlignment="1">
      <alignment horizontal="left" vertical="top"/>
    </xf>
    <xf numFmtId="165" fontId="2" fillId="0" borderId="0" xfId="0" applyNumberFormat="1" applyFont="1" applyAlignment="1">
      <alignment horizontal="center" vertical="center"/>
    </xf>
    <xf numFmtId="164" fontId="22" fillId="11" borderId="23" xfId="0" applyNumberFormat="1" applyFont="1" applyFill="1" applyBorder="1" applyAlignment="1">
      <alignment horizontal="center" vertical="center" shrinkToFit="1"/>
    </xf>
    <xf numFmtId="164" fontId="12" fillId="8" borderId="27" xfId="0" applyNumberFormat="1" applyFont="1" applyFill="1" applyBorder="1" applyAlignment="1">
      <alignment horizontal="center" vertical="center" shrinkToFit="1"/>
    </xf>
    <xf numFmtId="17" fontId="10" fillId="9" borderId="24" xfId="0" quotePrefix="1" applyNumberFormat="1" applyFont="1" applyFill="1" applyBorder="1" applyAlignment="1">
      <alignment vertical="center"/>
    </xf>
    <xf numFmtId="164" fontId="22" fillId="11" borderId="27" xfId="0" applyNumberFormat="1" applyFont="1" applyFill="1" applyBorder="1" applyAlignment="1">
      <alignment horizontal="center" vertical="center" shrinkToFit="1"/>
    </xf>
    <xf numFmtId="17" fontId="10" fillId="12" borderId="23" xfId="0" quotePrefix="1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44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center" vertical="top"/>
    </xf>
    <xf numFmtId="1" fontId="24" fillId="0" borderId="0" xfId="0" applyNumberFormat="1" applyFont="1" applyAlignment="1">
      <alignment horizontal="center" vertical="top"/>
    </xf>
    <xf numFmtId="0" fontId="6" fillId="10" borderId="0" xfId="0" applyFont="1" applyFill="1" applyAlignment="1">
      <alignment vertical="center" wrapText="1"/>
    </xf>
    <xf numFmtId="49" fontId="6" fillId="1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Alignment="1">
      <alignment vertical="center" wrapText="1"/>
    </xf>
    <xf numFmtId="0" fontId="9" fillId="8" borderId="2" xfId="0" applyFont="1" applyFill="1" applyBorder="1" applyAlignment="1">
      <alignment horizontal="center" vertical="center" wrapText="1"/>
    </xf>
    <xf numFmtId="17" fontId="10" fillId="12" borderId="41" xfId="0" quotePrefix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left" vertical="top"/>
    </xf>
    <xf numFmtId="0" fontId="18" fillId="0" borderId="0" xfId="0" applyFont="1" applyAlignment="1">
      <alignment vertical="center"/>
    </xf>
    <xf numFmtId="0" fontId="27" fillId="10" borderId="27" xfId="0" applyFont="1" applyFill="1" applyBorder="1" applyAlignment="1">
      <alignment vertical="center" wrapText="1"/>
    </xf>
    <xf numFmtId="1" fontId="11" fillId="0" borderId="0" xfId="0" applyNumberFormat="1" applyFont="1" applyAlignment="1">
      <alignment vertical="top"/>
    </xf>
    <xf numFmtId="0" fontId="11" fillId="0" borderId="0" xfId="0" applyFont="1" applyAlignment="1">
      <alignment vertical="center" wrapText="1"/>
    </xf>
    <xf numFmtId="1" fontId="27" fillId="10" borderId="27" xfId="0" applyNumberFormat="1" applyFont="1" applyFill="1" applyBorder="1" applyAlignment="1">
      <alignment vertical="center" wrapText="1"/>
    </xf>
    <xf numFmtId="1" fontId="27" fillId="10" borderId="23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7" fontId="10" fillId="9" borderId="24" xfId="0" quotePrefix="1" applyNumberFormat="1" applyFont="1" applyFill="1" applyBorder="1" applyAlignment="1">
      <alignment horizontal="center" vertical="center"/>
    </xf>
    <xf numFmtId="17" fontId="10" fillId="9" borderId="42" xfId="0" quotePrefix="1" applyNumberFormat="1" applyFont="1" applyFill="1" applyBorder="1" applyAlignment="1">
      <alignment horizontal="center" vertical="center"/>
    </xf>
    <xf numFmtId="17" fontId="10" fillId="9" borderId="45" xfId="0" quotePrefix="1" applyNumberFormat="1" applyFont="1" applyFill="1" applyBorder="1" applyAlignment="1">
      <alignment horizontal="center" vertical="center"/>
    </xf>
    <xf numFmtId="17" fontId="10" fillId="9" borderId="51" xfId="0" quotePrefix="1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4" fontId="20" fillId="8" borderId="43" xfId="0" quotePrefix="1" applyNumberFormat="1" applyFont="1" applyFill="1" applyBorder="1" applyAlignment="1">
      <alignment horizontal="center" vertical="center"/>
    </xf>
    <xf numFmtId="14" fontId="20" fillId="8" borderId="44" xfId="0" quotePrefix="1" applyNumberFormat="1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17" fontId="10" fillId="9" borderId="49" xfId="0" quotePrefix="1" applyNumberFormat="1" applyFont="1" applyFill="1" applyBorder="1" applyAlignment="1">
      <alignment horizontal="center" vertical="center"/>
    </xf>
    <xf numFmtId="17" fontId="10" fillId="9" borderId="50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19" fillId="8" borderId="0" xfId="0" applyFont="1" applyFill="1" applyAlignment="1">
      <alignment horizontal="center" vertical="center"/>
    </xf>
    <xf numFmtId="14" fontId="20" fillId="8" borderId="43" xfId="0" applyNumberFormat="1" applyFont="1" applyFill="1" applyBorder="1" applyAlignment="1">
      <alignment horizontal="center" vertical="center"/>
    </xf>
    <xf numFmtId="14" fontId="20" fillId="8" borderId="44" xfId="0" applyNumberFormat="1" applyFont="1" applyFill="1" applyBorder="1" applyAlignment="1">
      <alignment horizontal="center" vertical="center"/>
    </xf>
    <xf numFmtId="17" fontId="10" fillId="9" borderId="22" xfId="0" quotePrefix="1" applyNumberFormat="1" applyFont="1" applyFill="1" applyBorder="1" applyAlignment="1">
      <alignment horizontal="center" vertical="center"/>
    </xf>
    <xf numFmtId="17" fontId="10" fillId="9" borderId="39" xfId="0" quotePrefix="1" applyNumberFormat="1" applyFont="1" applyFill="1" applyBorder="1" applyAlignment="1">
      <alignment horizontal="center" vertical="center"/>
    </xf>
    <xf numFmtId="17" fontId="10" fillId="9" borderId="46" xfId="0" quotePrefix="1" applyNumberFormat="1" applyFont="1" applyFill="1" applyBorder="1" applyAlignment="1">
      <alignment horizontal="center" vertical="center"/>
    </xf>
    <xf numFmtId="17" fontId="10" fillId="9" borderId="47" xfId="0" quotePrefix="1" applyNumberFormat="1" applyFont="1" applyFill="1" applyBorder="1" applyAlignment="1">
      <alignment horizontal="center" vertical="center"/>
    </xf>
    <xf numFmtId="17" fontId="10" fillId="9" borderId="48" xfId="0" quotePrefix="1" applyNumberFormat="1" applyFont="1" applyFill="1" applyBorder="1" applyAlignment="1">
      <alignment horizontal="center" vertical="center"/>
    </xf>
    <xf numFmtId="0" fontId="19" fillId="8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" fontId="10" fillId="7" borderId="22" xfId="0" quotePrefix="1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9" fontId="14" fillId="6" borderId="23" xfId="0" applyNumberFormat="1" applyFont="1" applyFill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" fontId="10" fillId="5" borderId="22" xfId="0" quotePrefix="1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9" fontId="14" fillId="4" borderId="23" xfId="0" applyNumberFormat="1" applyFont="1" applyFill="1" applyBorder="1" applyAlignment="1">
      <alignment horizontal="center" vertical="center" shrinkToFit="1"/>
    </xf>
    <xf numFmtId="0" fontId="24" fillId="13" borderId="53" xfId="0" applyFont="1" applyFill="1" applyBorder="1" applyAlignment="1">
      <alignment horizontal="left" vertical="top"/>
    </xf>
    <xf numFmtId="0" fontId="24" fillId="13" borderId="54" xfId="0" applyFont="1" applyFill="1" applyBorder="1" applyAlignment="1">
      <alignment horizontal="left" vertical="top"/>
    </xf>
    <xf numFmtId="0" fontId="28" fillId="13" borderId="54" xfId="0" applyFont="1" applyFill="1" applyBorder="1" applyAlignment="1">
      <alignment horizontal="left" vertical="top"/>
    </xf>
    <xf numFmtId="0" fontId="28" fillId="13" borderId="55" xfId="0" applyFont="1" applyFill="1" applyBorder="1" applyAlignment="1">
      <alignment horizontal="left" vertical="top"/>
    </xf>
    <xf numFmtId="0" fontId="25" fillId="13" borderId="52" xfId="0" applyFont="1" applyFill="1" applyBorder="1" applyAlignment="1">
      <alignment horizontal="center" vertical="top"/>
    </xf>
  </cellXfs>
  <cellStyles count="3">
    <cellStyle name="Normal" xfId="0" builtinId="0"/>
    <cellStyle name="Pourcentage" xfId="2" builtinId="5"/>
    <cellStyle name="Standaard 2" xfId="1" xr:uid="{00000000-0005-0000-0000-000001000000}"/>
  </cellStyles>
  <dxfs count="5"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</dxfs>
  <tableStyles count="0" defaultTableStyle="TableStyleMedium9" defaultPivotStyle="PivotStyleLight16"/>
  <colors>
    <mruColors>
      <color rgb="FF00A139"/>
      <color rgb="FFFAFAFA"/>
      <color rgb="FF0067B1"/>
      <color rgb="FF62B06E"/>
      <color rgb="FF868686"/>
      <color rgb="FFCA4F1C"/>
      <color rgb="FF003A67"/>
      <color rgb="FF0F2E64"/>
      <color rgb="FF465981"/>
      <color rgb="FFC34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2.pn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28470</xdr:colOff>
      <xdr:row>0</xdr:row>
      <xdr:rowOff>30190</xdr:rowOff>
    </xdr:from>
    <xdr:to>
      <xdr:col>0</xdr:col>
      <xdr:colOff>1434347</xdr:colOff>
      <xdr:row>3</xdr:row>
      <xdr:rowOff>43253</xdr:rowOff>
    </xdr:to>
    <xdr:pic>
      <xdr:nvPicPr>
        <xdr:cNvPr id="2" name="Afbeelding 12">
          <a:extLst>
            <a:ext uri="{FF2B5EF4-FFF2-40B4-BE49-F238E27FC236}">
              <a16:creationId xmlns:a16="http://schemas.microsoft.com/office/drawing/2014/main" id="{D5D8DBD2-B13D-4242-85D6-B26852CA1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28470" y="30190"/>
          <a:ext cx="1405877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1346386</xdr:colOff>
      <xdr:row>0</xdr:row>
      <xdr:rowOff>0</xdr:rowOff>
    </xdr:from>
    <xdr:to>
      <xdr:col>2</xdr:col>
      <xdr:colOff>1467376</xdr:colOff>
      <xdr:row>4</xdr:row>
      <xdr:rowOff>127859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DF82533-85F6-468D-BF42-ABBE701BC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5" b="28889"/>
        <a:stretch/>
      </xdr:blipFill>
      <xdr:spPr>
        <a:xfrm>
          <a:off x="2743386" y="0"/>
          <a:ext cx="1864518" cy="795516"/>
        </a:xfrm>
        <a:prstGeom prst="rect">
          <a:avLst/>
        </a:prstGeom>
      </xdr:spPr>
    </xdr:pic>
    <xdr:clientData/>
  </xdr:twoCellAnchor>
  <xdr:twoCellAnchor editAs="oneCell">
    <xdr:from>
      <xdr:col>2</xdr:col>
      <xdr:colOff>827316</xdr:colOff>
      <xdr:row>6</xdr:row>
      <xdr:rowOff>36286</xdr:rowOff>
    </xdr:from>
    <xdr:to>
      <xdr:col>3</xdr:col>
      <xdr:colOff>631370</xdr:colOff>
      <xdr:row>13</xdr:row>
      <xdr:rowOff>81134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D016AA-CC79-9470-A4E9-DBAF04B7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2659" y="1037772"/>
          <a:ext cx="1600198" cy="1213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142877</xdr:colOff>
      <xdr:row>0</xdr:row>
      <xdr:rowOff>6350</xdr:rowOff>
    </xdr:from>
    <xdr:to>
      <xdr:col>5</xdr:col>
      <xdr:colOff>330201</xdr:colOff>
      <xdr:row>0</xdr:row>
      <xdr:rowOff>815073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B2B19A-5B23-459C-B2FE-AB7FFAE1FC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445" b="28889"/>
        <a:stretch/>
      </xdr:blipFill>
      <xdr:spPr>
        <a:xfrm>
          <a:off x="3324227" y="6350"/>
          <a:ext cx="1895474" cy="808723"/>
        </a:xfrm>
        <a:prstGeom prst="rect">
          <a:avLst/>
        </a:prstGeom>
      </xdr:spPr>
    </xdr:pic>
    <xdr:clientData/>
  </xdr:twoCellAnchor>
  <xdr:twoCellAnchor>
    <xdr:from>
      <xdr:col>4</xdr:col>
      <xdr:colOff>676548</xdr:colOff>
      <xdr:row>9</xdr:row>
      <xdr:rowOff>124369</xdr:rowOff>
    </xdr:from>
    <xdr:to>
      <xdr:col>4</xdr:col>
      <xdr:colOff>1131810</xdr:colOff>
      <xdr:row>9</xdr:row>
      <xdr:rowOff>365650</xdr:rowOff>
    </xdr:to>
    <xdr:pic>
      <xdr:nvPicPr>
        <xdr:cNvPr id="5" name="Picture">
          <a:extLst>
            <a:ext uri="{FF2B5EF4-FFF2-40B4-BE49-F238E27FC236}">
              <a16:creationId xmlns:a16="http://schemas.microsoft.com/office/drawing/2014/main" id="{61C109A4-65FB-4AA6-A5D5-B2E4114B67AB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1155" y="2981869"/>
          <a:ext cx="455262" cy="241281"/>
        </a:xfrm>
        <a:prstGeom prst="rect">
          <a:avLst/>
        </a:prstGeom>
      </xdr:spPr>
    </xdr:pic>
    <xdr:clientData/>
  </xdr:twoCellAnchor>
  <xdr:twoCellAnchor editAs="absolute">
    <xdr:from>
      <xdr:col>3</xdr:col>
      <xdr:colOff>34200</xdr:colOff>
      <xdr:row>9</xdr:row>
      <xdr:rowOff>172089</xdr:rowOff>
    </xdr:from>
    <xdr:to>
      <xdr:col>3</xdr:col>
      <xdr:colOff>474008</xdr:colOff>
      <xdr:row>9</xdr:row>
      <xdr:rowOff>346374</xdr:rowOff>
    </xdr:to>
    <xdr:pic>
      <xdr:nvPicPr>
        <xdr:cNvPr id="8" name="Picture">
          <a:extLst>
            <a:ext uri="{FF2B5EF4-FFF2-40B4-BE49-F238E27FC236}">
              <a16:creationId xmlns:a16="http://schemas.microsoft.com/office/drawing/2014/main" id="{7C6EE919-16C5-494F-A51E-741E6D8761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58500" y="3505839"/>
          <a:ext cx="439808" cy="174285"/>
        </a:xfrm>
        <a:prstGeom prst="rect">
          <a:avLst/>
        </a:prstGeom>
      </xdr:spPr>
    </xdr:pic>
    <xdr:clientData/>
  </xdr:twoCellAnchor>
  <xdr:twoCellAnchor>
    <xdr:from>
      <xdr:col>4</xdr:col>
      <xdr:colOff>59657</xdr:colOff>
      <xdr:row>9</xdr:row>
      <xdr:rowOff>134151</xdr:rowOff>
    </xdr:from>
    <xdr:to>
      <xdr:col>4</xdr:col>
      <xdr:colOff>392279</xdr:colOff>
      <xdr:row>9</xdr:row>
      <xdr:rowOff>314151</xdr:rowOff>
    </xdr:to>
    <xdr:pic>
      <xdr:nvPicPr>
        <xdr:cNvPr id="9" name="Picture">
          <a:extLst>
            <a:ext uri="{FF2B5EF4-FFF2-40B4-BE49-F238E27FC236}">
              <a16:creationId xmlns:a16="http://schemas.microsoft.com/office/drawing/2014/main" id="{72B6076A-A158-451E-9886-D9BE22BAB9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2420" y="3011704"/>
          <a:ext cx="332622" cy="180000"/>
        </a:xfrm>
        <a:prstGeom prst="rect">
          <a:avLst/>
        </a:prstGeom>
      </xdr:spPr>
    </xdr:pic>
    <xdr:clientData/>
  </xdr:twoCellAnchor>
  <xdr:twoCellAnchor>
    <xdr:from>
      <xdr:col>5</xdr:col>
      <xdr:colOff>130342</xdr:colOff>
      <xdr:row>9</xdr:row>
      <xdr:rowOff>110289</xdr:rowOff>
    </xdr:from>
    <xdr:to>
      <xdr:col>5</xdr:col>
      <xdr:colOff>356068</xdr:colOff>
      <xdr:row>9</xdr:row>
      <xdr:rowOff>389986</xdr:rowOff>
    </xdr:to>
    <xdr:pic>
      <xdr:nvPicPr>
        <xdr:cNvPr id="10" name="Picture">
          <a:extLst>
            <a:ext uri="{FF2B5EF4-FFF2-40B4-BE49-F238E27FC236}">
              <a16:creationId xmlns:a16="http://schemas.microsoft.com/office/drawing/2014/main" id="{33F172FE-B5F7-4585-97B6-8288D95E13D8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4237" y="2987842"/>
          <a:ext cx="225726" cy="279697"/>
        </a:xfrm>
        <a:prstGeom prst="rect">
          <a:avLst/>
        </a:prstGeom>
      </xdr:spPr>
    </xdr:pic>
    <xdr:clientData/>
  </xdr:twoCellAnchor>
  <xdr:twoCellAnchor editAs="oneCell">
    <xdr:from>
      <xdr:col>6</xdr:col>
      <xdr:colOff>63967</xdr:colOff>
      <xdr:row>9</xdr:row>
      <xdr:rowOff>100262</xdr:rowOff>
    </xdr:from>
    <xdr:to>
      <xdr:col>6</xdr:col>
      <xdr:colOff>372126</xdr:colOff>
      <xdr:row>9</xdr:row>
      <xdr:rowOff>384452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4EDAF41-F1E7-1064-4D4F-ECE840FD9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9309" y="2977815"/>
          <a:ext cx="308159" cy="284190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0</xdr:row>
      <xdr:rowOff>139700</xdr:rowOff>
    </xdr:from>
    <xdr:to>
      <xdr:col>1</xdr:col>
      <xdr:colOff>618564</xdr:colOff>
      <xdr:row>0</xdr:row>
      <xdr:rowOff>663402</xdr:rowOff>
    </xdr:to>
    <xdr:pic>
      <xdr:nvPicPr>
        <xdr:cNvPr id="4" name="Afbeelding 12">
          <a:extLst>
            <a:ext uri="{FF2B5EF4-FFF2-40B4-BE49-F238E27FC236}">
              <a16:creationId xmlns:a16="http://schemas.microsoft.com/office/drawing/2014/main" id="{B9463974-CB51-4092-9BE3-B4D89862E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152401" y="139700"/>
          <a:ext cx="1532963" cy="523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0</xdr:row>
      <xdr:rowOff>127000</xdr:rowOff>
    </xdr:from>
    <xdr:to>
      <xdr:col>1</xdr:col>
      <xdr:colOff>726513</xdr:colOff>
      <xdr:row>0</xdr:row>
      <xdr:rowOff>650702</xdr:rowOff>
    </xdr:to>
    <xdr:pic>
      <xdr:nvPicPr>
        <xdr:cNvPr id="4" name="Afbeelding 12">
          <a:extLst>
            <a:ext uri="{FF2B5EF4-FFF2-40B4-BE49-F238E27FC236}">
              <a16:creationId xmlns:a16="http://schemas.microsoft.com/office/drawing/2014/main" id="{4386340F-08DB-4F25-90A2-B5AC86F0CC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260350" y="127000"/>
          <a:ext cx="1532963" cy="523702"/>
        </a:xfrm>
        <a:prstGeom prst="rect">
          <a:avLst/>
        </a:prstGeom>
      </xdr:spPr>
    </xdr:pic>
    <xdr:clientData/>
  </xdr:twoCellAnchor>
  <xdr:twoCellAnchor editAs="oneCell">
    <xdr:from>
      <xdr:col>2</xdr:col>
      <xdr:colOff>1327150</xdr:colOff>
      <xdr:row>0</xdr:row>
      <xdr:rowOff>0</xdr:rowOff>
    </xdr:from>
    <xdr:to>
      <xdr:col>2</xdr:col>
      <xdr:colOff>3222624</xdr:colOff>
      <xdr:row>0</xdr:row>
      <xdr:rowOff>808723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E63B85-966A-4B5E-A2BC-C426D13001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5" b="28889"/>
        <a:stretch/>
      </xdr:blipFill>
      <xdr:spPr>
        <a:xfrm>
          <a:off x="4140200" y="0"/>
          <a:ext cx="1895474" cy="8087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173182</xdr:colOff>
      <xdr:row>0</xdr:row>
      <xdr:rowOff>144318</xdr:rowOff>
    </xdr:from>
    <xdr:to>
      <xdr:col>1</xdr:col>
      <xdr:colOff>638190</xdr:colOff>
      <xdr:row>0</xdr:row>
      <xdr:rowOff>668020</xdr:rowOff>
    </xdr:to>
    <xdr:pic>
      <xdr:nvPicPr>
        <xdr:cNvPr id="4" name="Afbeelding 12">
          <a:extLst>
            <a:ext uri="{FF2B5EF4-FFF2-40B4-BE49-F238E27FC236}">
              <a16:creationId xmlns:a16="http://schemas.microsoft.com/office/drawing/2014/main" id="{64175996-7B6D-4993-99E1-E045C2D2FA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173182" y="144318"/>
          <a:ext cx="1532963" cy="523702"/>
        </a:xfrm>
        <a:prstGeom prst="rect">
          <a:avLst/>
        </a:prstGeom>
      </xdr:spPr>
    </xdr:pic>
    <xdr:clientData/>
  </xdr:twoCellAnchor>
  <xdr:twoCellAnchor editAs="oneCell">
    <xdr:from>
      <xdr:col>2</xdr:col>
      <xdr:colOff>1258454</xdr:colOff>
      <xdr:row>0</xdr:row>
      <xdr:rowOff>46181</xdr:rowOff>
    </xdr:from>
    <xdr:to>
      <xdr:col>2</xdr:col>
      <xdr:colOff>3153928</xdr:colOff>
      <xdr:row>0</xdr:row>
      <xdr:rowOff>854904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B27C86-F7FA-491C-9F90-B7E43F1CAB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5" b="28889"/>
        <a:stretch/>
      </xdr:blipFill>
      <xdr:spPr>
        <a:xfrm>
          <a:off x="4075545" y="46181"/>
          <a:ext cx="1895474" cy="8087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127000</xdr:rowOff>
    </xdr:from>
    <xdr:to>
      <xdr:col>1</xdr:col>
      <xdr:colOff>663013</xdr:colOff>
      <xdr:row>0</xdr:row>
      <xdr:rowOff>650702</xdr:rowOff>
    </xdr:to>
    <xdr:pic>
      <xdr:nvPicPr>
        <xdr:cNvPr id="4" name="Afbeelding 12">
          <a:extLst>
            <a:ext uri="{FF2B5EF4-FFF2-40B4-BE49-F238E27FC236}">
              <a16:creationId xmlns:a16="http://schemas.microsoft.com/office/drawing/2014/main" id="{4A7A6975-E435-4276-A157-E15FC2455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196850" y="127000"/>
          <a:ext cx="1532963" cy="523702"/>
        </a:xfrm>
        <a:prstGeom prst="rect">
          <a:avLst/>
        </a:prstGeom>
      </xdr:spPr>
    </xdr:pic>
    <xdr:clientData/>
  </xdr:twoCellAnchor>
  <xdr:twoCellAnchor editAs="oneCell">
    <xdr:from>
      <xdr:col>2</xdr:col>
      <xdr:colOff>1435100</xdr:colOff>
      <xdr:row>0</xdr:row>
      <xdr:rowOff>0</xdr:rowOff>
    </xdr:from>
    <xdr:to>
      <xdr:col>2</xdr:col>
      <xdr:colOff>3330574</xdr:colOff>
      <xdr:row>0</xdr:row>
      <xdr:rowOff>808723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CF5EA14-DED5-44F4-B942-551CD4332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5" b="28889"/>
        <a:stretch/>
      </xdr:blipFill>
      <xdr:spPr>
        <a:xfrm>
          <a:off x="4248150" y="0"/>
          <a:ext cx="1895474" cy="8087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152400</xdr:rowOff>
    </xdr:from>
    <xdr:to>
      <xdr:col>1</xdr:col>
      <xdr:colOff>694763</xdr:colOff>
      <xdr:row>0</xdr:row>
      <xdr:rowOff>676102</xdr:rowOff>
    </xdr:to>
    <xdr:pic>
      <xdr:nvPicPr>
        <xdr:cNvPr id="3" name="Afbeelding 12">
          <a:extLst>
            <a:ext uri="{FF2B5EF4-FFF2-40B4-BE49-F238E27FC236}">
              <a16:creationId xmlns:a16="http://schemas.microsoft.com/office/drawing/2014/main" id="{A3FEF850-28F2-4B2C-BF27-9FBBEDCEF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228600" y="152400"/>
          <a:ext cx="1532963" cy="523702"/>
        </a:xfrm>
        <a:prstGeom prst="rect">
          <a:avLst/>
        </a:prstGeom>
      </xdr:spPr>
    </xdr:pic>
    <xdr:clientData/>
  </xdr:twoCellAnchor>
  <xdr:twoCellAnchor editAs="oneCell">
    <xdr:from>
      <xdr:col>2</xdr:col>
      <xdr:colOff>1492250</xdr:colOff>
      <xdr:row>0</xdr:row>
      <xdr:rowOff>12700</xdr:rowOff>
    </xdr:from>
    <xdr:to>
      <xdr:col>2</xdr:col>
      <xdr:colOff>3387724</xdr:colOff>
      <xdr:row>0</xdr:row>
      <xdr:rowOff>821423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AA4C85-BF4E-40D4-A1CB-30B8A3AD8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445" b="28889"/>
        <a:stretch/>
      </xdr:blipFill>
      <xdr:spPr>
        <a:xfrm>
          <a:off x="4305300" y="12700"/>
          <a:ext cx="1895474" cy="8087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6</xdr:col>
      <xdr:colOff>704854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3000377" y="-2990852"/>
          <a:ext cx="1457325" cy="745807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53000"/>
            <a:duotone>
              <a:prstClr val="black"/>
              <a:srgbClr val="7F7F7F">
                <a:tint val="45000"/>
                <a:satMod val="400000"/>
              </a:srgbClr>
            </a:duotone>
          </a:blip>
          <a:srcRect/>
          <a:stretch>
            <a:fillRect/>
          </a:stretch>
        </a:blipFill>
      </xdr:spPr>
      <xdr:txBody>
        <a:bodyPr wrap="square" lIns="0" tIns="0" rIns="0" bIns="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/>
          <a:endParaRPr lang="en-GB" sz="1350">
            <a:solidFill>
              <a:srgbClr val="62B06E"/>
            </a:solidFill>
            <a:latin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1</xdr:col>
      <xdr:colOff>561975</xdr:colOff>
      <xdr:row>0</xdr:row>
      <xdr:rowOff>561975</xdr:rowOff>
    </xdr:to>
    <xdr:pic>
      <xdr:nvPicPr>
        <xdr:cNvPr id="3" name="Afbeelding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66675" y="38100"/>
          <a:ext cx="1638300" cy="52387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86487</xdr:rowOff>
    </xdr:from>
    <xdr:to>
      <xdr:col>7</xdr:col>
      <xdr:colOff>2592</xdr:colOff>
      <xdr:row>0</xdr:row>
      <xdr:rowOff>447675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EF7EB74-C835-46CE-841D-660E2565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3650" y="86487"/>
          <a:ext cx="1126542" cy="3611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7</xdr:col>
      <xdr:colOff>9526</xdr:colOff>
      <xdr:row>3</xdr:row>
      <xdr:rowOff>9524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0">
          <a:off x="3019425" y="-2981326"/>
          <a:ext cx="1457325" cy="745807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53000"/>
            <a:duotone>
              <a:prstClr val="black"/>
              <a:srgbClr val="7F7F7F">
                <a:tint val="45000"/>
                <a:satMod val="400000"/>
              </a:srgbClr>
            </a:duotone>
          </a:blip>
          <a:srcRect/>
          <a:stretch>
            <a:fillRect/>
          </a:stretch>
        </a:blipFill>
      </xdr:spPr>
      <xdr:txBody>
        <a:bodyPr wrap="square" lIns="0" tIns="0" rIns="0" bIns="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/>
          <a:endParaRPr lang="en-GB" sz="1350">
            <a:solidFill>
              <a:srgbClr val="C34711"/>
            </a:solidFill>
            <a:latin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1</xdr:col>
      <xdr:colOff>561975</xdr:colOff>
      <xdr:row>0</xdr:row>
      <xdr:rowOff>561975</xdr:rowOff>
    </xdr:to>
    <xdr:pic>
      <xdr:nvPicPr>
        <xdr:cNvPr id="4" name="Afbeelding 1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6299"/>
        <a:stretch/>
      </xdr:blipFill>
      <xdr:spPr>
        <a:xfrm>
          <a:off x="66675" y="38100"/>
          <a:ext cx="1638300" cy="523875"/>
        </a:xfrm>
        <a:prstGeom prst="rect">
          <a:avLst/>
        </a:prstGeom>
      </xdr:spPr>
    </xdr:pic>
    <xdr:clientData/>
  </xdr:twoCellAnchor>
  <xdr:twoCellAnchor>
    <xdr:from>
      <xdr:col>5</xdr:col>
      <xdr:colOff>523875</xdr:colOff>
      <xdr:row>0</xdr:row>
      <xdr:rowOff>57150</xdr:rowOff>
    </xdr:from>
    <xdr:to>
      <xdr:col>6</xdr:col>
      <xdr:colOff>581024</xdr:colOff>
      <xdr:row>0</xdr:row>
      <xdr:rowOff>561975</xdr:rowOff>
    </xdr:to>
    <xdr:pic>
      <xdr:nvPicPr>
        <xdr:cNvPr id="5" name="Afbeelding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68" t="3637" r="-367"/>
        <a:stretch/>
      </xdr:blipFill>
      <xdr:spPr>
        <a:xfrm>
          <a:off x="6562725" y="57150"/>
          <a:ext cx="771524" cy="504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1A770D-BB9E-43C6-97F5-6D9A728B9AB3}" name="Tableau2" displayName="Tableau2" ref="A7:B13" totalsRowShown="0" headerRowDxfId="4" dataDxfId="3">
  <autoFilter ref="A7:B13" xr:uid="{7D1A770D-BB9E-43C6-97F5-6D9A728B9AB3}"/>
  <tableColumns count="2">
    <tableColumn id="1" xr3:uid="{0E4AD74D-250F-4E45-BC32-699AC1EE72AA}" name="Produit/Product" dataDxfId="2"/>
    <tableColumn id="2" xr3:uid="{91114E60-B74D-4421-BABA-78A25ED11DEC}" name="quantité/aantal" dataDxfId="1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E2F5-DBF4-4188-9C14-2905F5BBFC69}">
  <dimension ref="A6:D24"/>
  <sheetViews>
    <sheetView tabSelected="1" zoomScale="175" zoomScaleNormal="175" workbookViewId="0">
      <pane xSplit="1" topLeftCell="B1" activePane="topRight" state="frozen"/>
      <selection pane="topRight" activeCell="B19" sqref="B19"/>
    </sheetView>
  </sheetViews>
  <sheetFormatPr baseColWidth="10" defaultColWidth="12" defaultRowHeight="12.75" x14ac:dyDescent="0.2"/>
  <cols>
    <col min="1" max="1" width="94.6640625" bestFit="1" customWidth="1"/>
    <col min="2" max="2" width="27.6640625" bestFit="1" customWidth="1"/>
    <col min="3" max="3" width="28.33203125" style="40" customWidth="1"/>
    <col min="4" max="4" width="24.33203125" style="40" bestFit="1" customWidth="1"/>
  </cols>
  <sheetData>
    <row r="6" spans="1:4" x14ac:dyDescent="0.2">
      <c r="A6" s="52"/>
      <c r="B6" s="52"/>
      <c r="C6" s="53"/>
      <c r="D6" s="53"/>
    </row>
    <row r="7" spans="1:4" x14ac:dyDescent="0.2">
      <c r="A7" s="52" t="s">
        <v>254</v>
      </c>
      <c r="B7" s="54" t="s">
        <v>252</v>
      </c>
      <c r="C7"/>
      <c r="D7"/>
    </row>
    <row r="8" spans="1:4" x14ac:dyDescent="0.2">
      <c r="A8" s="52" t="s">
        <v>30</v>
      </c>
      <c r="B8" s="54">
        <f>Filterbox!K44*4</f>
        <v>0</v>
      </c>
      <c r="C8"/>
      <c r="D8"/>
    </row>
    <row r="9" spans="1:4" x14ac:dyDescent="0.2">
      <c r="A9" s="52" t="s">
        <v>246</v>
      </c>
      <c r="B9" s="54">
        <f>Diesel!G36</f>
        <v>0</v>
      </c>
      <c r="C9"/>
      <c r="D9"/>
    </row>
    <row r="10" spans="1:4" x14ac:dyDescent="0.2">
      <c r="A10" s="52" t="s">
        <v>247</v>
      </c>
      <c r="B10" s="55">
        <f>Habitacle_Cabine!G36</f>
        <v>0</v>
      </c>
      <c r="C10"/>
      <c r="D10"/>
    </row>
    <row r="11" spans="1:4" x14ac:dyDescent="0.2">
      <c r="A11" s="52" t="s">
        <v>248</v>
      </c>
      <c r="B11" s="55">
        <f>Air_Lucht!G36</f>
        <v>0</v>
      </c>
      <c r="C11"/>
      <c r="D11"/>
    </row>
    <row r="12" spans="1:4" x14ac:dyDescent="0.2">
      <c r="A12" s="52" t="s">
        <v>249</v>
      </c>
      <c r="B12" s="55">
        <f>Huile_Olie!G36</f>
        <v>0</v>
      </c>
      <c r="C12"/>
      <c r="D12"/>
    </row>
    <row r="13" spans="1:4" x14ac:dyDescent="0.2">
      <c r="A13" s="52" t="s">
        <v>268</v>
      </c>
      <c r="B13" s="55">
        <f>SUM(B8:B12)</f>
        <v>0</v>
      </c>
      <c r="C13"/>
      <c r="D13"/>
    </row>
    <row r="14" spans="1:4" ht="13.5" thickBot="1" x14ac:dyDescent="0.25">
      <c r="A14" s="52"/>
      <c r="B14" s="54"/>
      <c r="C14"/>
      <c r="D14" s="52"/>
    </row>
    <row r="15" spans="1:4" ht="13.5" thickBot="1" x14ac:dyDescent="0.25">
      <c r="A15" s="52" t="s">
        <v>253</v>
      </c>
      <c r="B15" s="144" t="str">
        <f>IF(AND(B13&gt;=120,B12&lt;=B13/2),"Cadeau_Gift B",IF(AND(B13&gt;=120,SUM(B8:B11)&gt;=35),"Cadeau_Gift A",IF(AND(B13&gt;=70,B12&lt;=B13/2),"Cadeau_Gift A","Pas de cadeau/Geen gift")))</f>
        <v>Pas de cadeau/Geen gift</v>
      </c>
      <c r="C15"/>
      <c r="D15" s="52"/>
    </row>
    <row r="16" spans="1:4" ht="13.5" thickBot="1" x14ac:dyDescent="0.25"/>
    <row r="17" spans="1:3" x14ac:dyDescent="0.2">
      <c r="A17" s="140" t="s">
        <v>265</v>
      </c>
      <c r="B17" s="52"/>
      <c r="C17" s="53"/>
    </row>
    <row r="18" spans="1:3" x14ac:dyDescent="0.2">
      <c r="A18" s="141" t="s">
        <v>264</v>
      </c>
    </row>
    <row r="19" spans="1:3" x14ac:dyDescent="0.2">
      <c r="A19" s="142" t="s">
        <v>266</v>
      </c>
    </row>
    <row r="20" spans="1:3" ht="13.5" thickBot="1" x14ac:dyDescent="0.25">
      <c r="A20" s="143" t="s">
        <v>267</v>
      </c>
    </row>
    <row r="21" spans="1:3" x14ac:dyDescent="0.2">
      <c r="A21" s="52" t="s">
        <v>255</v>
      </c>
    </row>
    <row r="24" spans="1:3" x14ac:dyDescent="0.2">
      <c r="A24" s="52"/>
    </row>
  </sheetData>
  <conditionalFormatting sqref="B13:B15">
    <cfRule type="cellIs" dxfId="0" priority="1" operator="greaterThan">
      <formula>79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F78-A2D9-48B9-912F-BC0797F9B3F7}">
  <sheetPr>
    <tabColor rgb="FF00B050"/>
    <pageSetUpPr fitToPage="1"/>
  </sheetPr>
  <dimension ref="A1:L44"/>
  <sheetViews>
    <sheetView topLeftCell="A2" zoomScaleNormal="100" zoomScaleSheetLayoutView="95" zoomScalePageLayoutView="150" workbookViewId="0">
      <selection activeCell="K11" sqref="K11"/>
    </sheetView>
  </sheetViews>
  <sheetFormatPr baseColWidth="10" defaultColWidth="9" defaultRowHeight="14.1" customHeight="1" x14ac:dyDescent="0.2"/>
  <cols>
    <col min="1" max="1" width="16.83203125" style="1" customWidth="1"/>
    <col min="2" max="2" width="33.33203125" style="1" customWidth="1"/>
    <col min="3" max="3" width="11.6640625" style="1" bestFit="1" customWidth="1"/>
    <col min="4" max="4" width="9" style="1" customWidth="1"/>
    <col min="5" max="5" width="6.1640625" style="1" bestFit="1" customWidth="1"/>
    <col min="6" max="6" width="8" style="1" bestFit="1" customWidth="1"/>
    <col min="7" max="7" width="7.1640625" style="1" bestFit="1" customWidth="1"/>
    <col min="8" max="8" width="10.33203125" style="1" customWidth="1"/>
    <col min="9" max="10" width="16.6640625" style="1" customWidth="1"/>
    <col min="11" max="11" width="13" style="1" customWidth="1"/>
    <col min="12" max="16384" width="9" style="1"/>
  </cols>
  <sheetData>
    <row r="1" spans="1:12" ht="67.5" customHeight="1" x14ac:dyDescent="0.2">
      <c r="H1" s="16"/>
      <c r="I1" s="70" t="s">
        <v>262</v>
      </c>
      <c r="J1" s="71"/>
      <c r="K1" s="71"/>
      <c r="L1" s="63"/>
    </row>
    <row r="2" spans="1:12" ht="22.5" customHeight="1" x14ac:dyDescent="0.2">
      <c r="A2" s="89" t="s">
        <v>30</v>
      </c>
      <c r="B2" s="89"/>
      <c r="C2" s="89"/>
      <c r="D2" s="89"/>
      <c r="E2" s="89"/>
      <c r="F2" s="89"/>
      <c r="G2" s="89"/>
      <c r="H2" s="89"/>
      <c r="I2" s="47" t="s">
        <v>17</v>
      </c>
      <c r="J2" s="79"/>
      <c r="K2" s="80"/>
      <c r="L2" s="41"/>
    </row>
    <row r="3" spans="1:12" ht="22.5" customHeight="1" x14ac:dyDescent="0.2">
      <c r="A3" s="90"/>
      <c r="B3" s="90"/>
      <c r="C3" s="90"/>
      <c r="D3" s="90"/>
      <c r="E3" s="90"/>
      <c r="F3" s="90"/>
      <c r="G3" s="90"/>
      <c r="H3" s="90"/>
      <c r="I3" s="48"/>
      <c r="J3" s="81"/>
      <c r="K3" s="82"/>
      <c r="L3" s="41"/>
    </row>
    <row r="4" spans="1:12" ht="22.5" customHeight="1" x14ac:dyDescent="0.2">
      <c r="A4" s="90"/>
      <c r="B4" s="90"/>
      <c r="C4" s="90"/>
      <c r="D4" s="90"/>
      <c r="E4" s="90"/>
      <c r="F4" s="90"/>
      <c r="G4" s="90"/>
      <c r="H4" s="90"/>
      <c r="I4" s="49" t="s">
        <v>18</v>
      </c>
      <c r="J4" s="81"/>
      <c r="K4" s="82"/>
      <c r="L4" s="41"/>
    </row>
    <row r="5" spans="1:12" ht="22.5" customHeight="1" x14ac:dyDescent="0.2">
      <c r="A5" s="90"/>
      <c r="B5" s="90"/>
      <c r="C5" s="90"/>
      <c r="D5" s="90"/>
      <c r="E5" s="90"/>
      <c r="F5" s="90"/>
      <c r="G5" s="90"/>
      <c r="H5" s="90"/>
      <c r="I5" s="50"/>
      <c r="J5" s="83"/>
      <c r="K5" s="84"/>
      <c r="L5" s="41"/>
    </row>
    <row r="6" spans="1:12" ht="22.5" customHeight="1" x14ac:dyDescent="0.2">
      <c r="A6" s="87" t="s">
        <v>260</v>
      </c>
      <c r="B6" s="87"/>
      <c r="C6" s="87"/>
      <c r="D6" s="87"/>
      <c r="E6" s="87"/>
      <c r="F6" s="87"/>
      <c r="G6" s="87"/>
      <c r="H6" s="88"/>
      <c r="I6" s="51" t="s">
        <v>16</v>
      </c>
      <c r="J6" s="85"/>
      <c r="K6" s="86"/>
      <c r="L6" s="41"/>
    </row>
    <row r="7" spans="1:12" ht="11.2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56.45" customHeight="1" x14ac:dyDescent="0.2">
      <c r="A8" s="19" t="s">
        <v>4</v>
      </c>
      <c r="B8" s="76" t="s">
        <v>3</v>
      </c>
      <c r="C8" s="77"/>
      <c r="D8" s="77"/>
      <c r="E8" s="77"/>
      <c r="F8" s="77"/>
      <c r="G8" s="78"/>
      <c r="H8" s="4" t="s">
        <v>251</v>
      </c>
      <c r="I8" s="28" t="s">
        <v>146</v>
      </c>
      <c r="J8" s="59" t="s">
        <v>250</v>
      </c>
      <c r="K8" s="26" t="s">
        <v>2</v>
      </c>
    </row>
    <row r="9" spans="1:12" ht="15" customHeight="1" x14ac:dyDescent="0.2">
      <c r="A9" s="72" t="s">
        <v>256</v>
      </c>
      <c r="B9" s="72"/>
      <c r="C9" s="72"/>
      <c r="D9" s="72"/>
      <c r="E9" s="72"/>
      <c r="F9" s="72"/>
      <c r="G9" s="73"/>
      <c r="H9" s="44"/>
      <c r="I9" s="44"/>
      <c r="J9" s="60"/>
      <c r="K9" s="74"/>
    </row>
    <row r="10" spans="1:12" ht="37.9" customHeight="1" x14ac:dyDescent="0.2">
      <c r="A10" s="32"/>
      <c r="B10" s="32" t="s">
        <v>226</v>
      </c>
      <c r="C10" s="32" t="s">
        <v>227</v>
      </c>
      <c r="D10" s="32"/>
      <c r="E10" s="32"/>
      <c r="F10" s="32"/>
      <c r="G10" s="32"/>
      <c r="H10" s="32"/>
      <c r="I10" s="33"/>
      <c r="J10" s="46" t="s">
        <v>261</v>
      </c>
      <c r="K10" s="75"/>
    </row>
    <row r="11" spans="1:12" customFormat="1" ht="30" customHeight="1" x14ac:dyDescent="0.2">
      <c r="A11" s="34" t="s">
        <v>228</v>
      </c>
      <c r="B11" s="27" t="s">
        <v>147</v>
      </c>
      <c r="C11" s="35" t="s">
        <v>148</v>
      </c>
      <c r="D11" s="35" t="s">
        <v>149</v>
      </c>
      <c r="E11" s="35" t="s">
        <v>150</v>
      </c>
      <c r="F11" s="35" t="s">
        <v>151</v>
      </c>
      <c r="G11" s="36" t="s">
        <v>152</v>
      </c>
      <c r="H11" s="20">
        <v>110.66</v>
      </c>
      <c r="I11" s="20">
        <f>H11*0.45</f>
        <v>49.796999999999997</v>
      </c>
      <c r="J11" s="45">
        <f>H11*0.35</f>
        <v>38.730999999999995</v>
      </c>
      <c r="K11" s="64"/>
    </row>
    <row r="12" spans="1:12" customFormat="1" ht="30" customHeight="1" x14ac:dyDescent="0.2">
      <c r="A12" s="34" t="s">
        <v>233</v>
      </c>
      <c r="B12" s="27" t="s">
        <v>153</v>
      </c>
      <c r="C12" s="35" t="s">
        <v>32</v>
      </c>
      <c r="D12" s="35" t="s">
        <v>154</v>
      </c>
      <c r="E12" s="35" t="s">
        <v>155</v>
      </c>
      <c r="F12" s="35" t="s">
        <v>151</v>
      </c>
      <c r="G12" s="34" t="s">
        <v>156</v>
      </c>
      <c r="H12" s="20">
        <v>76.97</v>
      </c>
      <c r="I12" s="20">
        <f t="shared" ref="I12:I28" si="0">H12*0.45</f>
        <v>34.636499999999998</v>
      </c>
      <c r="J12" s="45">
        <f t="shared" ref="J12:J43" si="1">H12*0.35</f>
        <v>26.939499999999999</v>
      </c>
      <c r="K12" s="64"/>
    </row>
    <row r="13" spans="1:12" customFormat="1" ht="30" customHeight="1" x14ac:dyDescent="0.2">
      <c r="A13" s="34" t="s">
        <v>234</v>
      </c>
      <c r="B13" s="27" t="s">
        <v>157</v>
      </c>
      <c r="C13" s="35" t="s">
        <v>31</v>
      </c>
      <c r="D13" s="35" t="s">
        <v>158</v>
      </c>
      <c r="E13" s="35" t="s">
        <v>159</v>
      </c>
      <c r="F13" s="35" t="s">
        <v>160</v>
      </c>
      <c r="G13" s="34" t="s">
        <v>161</v>
      </c>
      <c r="H13" s="20">
        <v>89.79</v>
      </c>
      <c r="I13" s="20">
        <f t="shared" si="0"/>
        <v>40.405500000000004</v>
      </c>
      <c r="J13" s="45">
        <f t="shared" si="1"/>
        <v>31.426500000000001</v>
      </c>
      <c r="K13" s="64"/>
    </row>
    <row r="14" spans="1:12" customFormat="1" ht="30" customHeight="1" x14ac:dyDescent="0.2">
      <c r="A14" s="34" t="s">
        <v>229</v>
      </c>
      <c r="B14" s="27" t="s">
        <v>162</v>
      </c>
      <c r="C14" s="35" t="s">
        <v>31</v>
      </c>
      <c r="D14" s="35" t="s">
        <v>163</v>
      </c>
      <c r="E14" s="35" t="s">
        <v>159</v>
      </c>
      <c r="F14" s="35" t="s">
        <v>160</v>
      </c>
      <c r="G14" s="34" t="s">
        <v>161</v>
      </c>
      <c r="H14" s="20">
        <v>92.69</v>
      </c>
      <c r="I14" s="20">
        <f t="shared" si="0"/>
        <v>41.710500000000003</v>
      </c>
      <c r="J14" s="45">
        <f t="shared" si="1"/>
        <v>32.441499999999998</v>
      </c>
      <c r="K14" s="64"/>
    </row>
    <row r="15" spans="1:12" customFormat="1" ht="30" customHeight="1" x14ac:dyDescent="0.2">
      <c r="A15" s="34" t="s">
        <v>235</v>
      </c>
      <c r="B15" s="27" t="s">
        <v>164</v>
      </c>
      <c r="C15" s="35" t="s">
        <v>165</v>
      </c>
      <c r="D15" s="35" t="s">
        <v>166</v>
      </c>
      <c r="E15" s="35" t="s">
        <v>167</v>
      </c>
      <c r="F15" s="35" t="s">
        <v>168</v>
      </c>
      <c r="G15" s="34" t="s">
        <v>169</v>
      </c>
      <c r="H15" s="20">
        <v>107.5</v>
      </c>
      <c r="I15" s="20">
        <f t="shared" si="0"/>
        <v>48.375</v>
      </c>
      <c r="J15" s="45">
        <f t="shared" si="1"/>
        <v>37.625</v>
      </c>
      <c r="K15" s="64"/>
    </row>
    <row r="16" spans="1:12" customFormat="1" ht="30" customHeight="1" x14ac:dyDescent="0.2">
      <c r="A16" s="34" t="s">
        <v>232</v>
      </c>
      <c r="B16" s="27" t="s">
        <v>170</v>
      </c>
      <c r="C16" s="35" t="s">
        <v>171</v>
      </c>
      <c r="D16" s="35" t="s">
        <v>163</v>
      </c>
      <c r="E16" s="35" t="s">
        <v>172</v>
      </c>
      <c r="F16" s="35" t="s">
        <v>173</v>
      </c>
      <c r="G16" s="34" t="s">
        <v>174</v>
      </c>
      <c r="H16" s="20">
        <v>114.64</v>
      </c>
      <c r="I16" s="20">
        <f t="shared" si="0"/>
        <v>51.588000000000001</v>
      </c>
      <c r="J16" s="45">
        <f t="shared" si="1"/>
        <v>40.123999999999995</v>
      </c>
      <c r="K16" s="64"/>
    </row>
    <row r="17" spans="1:11" customFormat="1" ht="30" customHeight="1" x14ac:dyDescent="0.2">
      <c r="A17" s="34" t="s">
        <v>230</v>
      </c>
      <c r="B17" s="27" t="s">
        <v>175</v>
      </c>
      <c r="C17" s="35" t="s">
        <v>176</v>
      </c>
      <c r="D17" s="35" t="s">
        <v>177</v>
      </c>
      <c r="E17" s="35" t="s">
        <v>178</v>
      </c>
      <c r="F17" s="35" t="s">
        <v>151</v>
      </c>
      <c r="G17" s="34" t="s">
        <v>179</v>
      </c>
      <c r="H17" s="20">
        <v>117.46</v>
      </c>
      <c r="I17" s="20">
        <f t="shared" si="0"/>
        <v>52.856999999999999</v>
      </c>
      <c r="J17" s="45">
        <f t="shared" si="1"/>
        <v>41.110999999999997</v>
      </c>
      <c r="K17" s="64"/>
    </row>
    <row r="18" spans="1:11" customFormat="1" ht="35.450000000000003" customHeight="1" x14ac:dyDescent="0.2">
      <c r="A18" s="34" t="s">
        <v>236</v>
      </c>
      <c r="B18" s="27" t="s">
        <v>180</v>
      </c>
      <c r="C18" s="35" t="s">
        <v>33</v>
      </c>
      <c r="D18" s="35" t="s">
        <v>166</v>
      </c>
      <c r="E18" s="35" t="s">
        <v>181</v>
      </c>
      <c r="F18" s="35" t="s">
        <v>182</v>
      </c>
      <c r="G18" s="34" t="s">
        <v>183</v>
      </c>
      <c r="H18" s="20">
        <v>111.51</v>
      </c>
      <c r="I18" s="20">
        <f t="shared" si="0"/>
        <v>50.179500000000004</v>
      </c>
      <c r="J18" s="45">
        <f t="shared" si="1"/>
        <v>39.028500000000001</v>
      </c>
      <c r="K18" s="64"/>
    </row>
    <row r="19" spans="1:11" customFormat="1" ht="58.15" customHeight="1" x14ac:dyDescent="0.2">
      <c r="A19" s="34" t="s">
        <v>231</v>
      </c>
      <c r="B19" s="27" t="s">
        <v>184</v>
      </c>
      <c r="C19" s="35" t="s">
        <v>176</v>
      </c>
      <c r="D19" s="35" t="s">
        <v>177</v>
      </c>
      <c r="E19" s="35" t="s">
        <v>178</v>
      </c>
      <c r="F19" s="35" t="s">
        <v>185</v>
      </c>
      <c r="G19" s="34" t="s">
        <v>179</v>
      </c>
      <c r="H19" s="20">
        <v>118.58</v>
      </c>
      <c r="I19" s="20">
        <f t="shared" si="0"/>
        <v>53.360999999999997</v>
      </c>
      <c r="J19" s="45">
        <f t="shared" si="1"/>
        <v>41.503</v>
      </c>
      <c r="K19" s="64"/>
    </row>
    <row r="20" spans="1:11" customFormat="1" ht="53.45" customHeight="1" x14ac:dyDescent="0.2">
      <c r="A20" s="34" t="s">
        <v>237</v>
      </c>
      <c r="B20" s="27" t="s">
        <v>186</v>
      </c>
      <c r="C20" s="35" t="s">
        <v>187</v>
      </c>
      <c r="D20" s="35" t="s">
        <v>188</v>
      </c>
      <c r="E20" s="35" t="s">
        <v>189</v>
      </c>
      <c r="F20" s="35" t="s">
        <v>185</v>
      </c>
      <c r="G20" s="34" t="s">
        <v>179</v>
      </c>
      <c r="H20" s="20">
        <v>121.39</v>
      </c>
      <c r="I20" s="20">
        <f t="shared" si="0"/>
        <v>54.625500000000002</v>
      </c>
      <c r="J20" s="45">
        <f t="shared" si="1"/>
        <v>42.486499999999999</v>
      </c>
      <c r="K20" s="64"/>
    </row>
    <row r="21" spans="1:11" customFormat="1" ht="37.9" customHeight="1" x14ac:dyDescent="0.2">
      <c r="A21" s="34" t="s">
        <v>238</v>
      </c>
      <c r="B21" s="27" t="s">
        <v>190</v>
      </c>
      <c r="C21" s="35" t="s">
        <v>191</v>
      </c>
      <c r="D21" s="35" t="s">
        <v>192</v>
      </c>
      <c r="E21" s="35" t="s">
        <v>193</v>
      </c>
      <c r="F21" s="35" t="s">
        <v>194</v>
      </c>
      <c r="G21" s="34" t="s">
        <v>195</v>
      </c>
      <c r="H21" s="20">
        <v>131.71</v>
      </c>
      <c r="I21" s="20">
        <f t="shared" si="0"/>
        <v>59.269500000000008</v>
      </c>
      <c r="J21" s="45">
        <f t="shared" si="1"/>
        <v>46.098500000000001</v>
      </c>
      <c r="K21" s="64"/>
    </row>
    <row r="22" spans="1:11" customFormat="1" ht="45" customHeight="1" x14ac:dyDescent="0.2">
      <c r="A22" s="34" t="s">
        <v>239</v>
      </c>
      <c r="B22" s="27" t="s">
        <v>196</v>
      </c>
      <c r="C22" s="35" t="s">
        <v>197</v>
      </c>
      <c r="D22" s="35" t="s">
        <v>198</v>
      </c>
      <c r="E22" s="35" t="s">
        <v>199</v>
      </c>
      <c r="F22" s="35" t="s">
        <v>185</v>
      </c>
      <c r="G22" s="34" t="s">
        <v>200</v>
      </c>
      <c r="H22" s="20">
        <v>120.31</v>
      </c>
      <c r="I22" s="20">
        <f t="shared" si="0"/>
        <v>54.139500000000005</v>
      </c>
      <c r="J22" s="45">
        <f t="shared" si="1"/>
        <v>42.108499999999999</v>
      </c>
      <c r="K22" s="64"/>
    </row>
    <row r="23" spans="1:11" customFormat="1" ht="30" customHeight="1" x14ac:dyDescent="0.2">
      <c r="A23" s="34" t="s">
        <v>242</v>
      </c>
      <c r="B23" s="27" t="s">
        <v>201</v>
      </c>
      <c r="C23" s="35" t="s">
        <v>202</v>
      </c>
      <c r="D23" s="35" t="s">
        <v>203</v>
      </c>
      <c r="E23" s="35" t="s">
        <v>204</v>
      </c>
      <c r="F23" s="35" t="s">
        <v>205</v>
      </c>
      <c r="G23" s="34" t="s">
        <v>206</v>
      </c>
      <c r="H23" s="20">
        <v>120.46</v>
      </c>
      <c r="I23" s="20">
        <f t="shared" si="0"/>
        <v>54.207000000000001</v>
      </c>
      <c r="J23" s="45">
        <f t="shared" si="1"/>
        <v>42.160999999999994</v>
      </c>
      <c r="K23" s="64"/>
    </row>
    <row r="24" spans="1:11" customFormat="1" ht="30" customHeight="1" x14ac:dyDescent="0.2">
      <c r="A24" s="34" t="s">
        <v>243</v>
      </c>
      <c r="B24" s="27" t="s">
        <v>207</v>
      </c>
      <c r="C24" s="35" t="s">
        <v>202</v>
      </c>
      <c r="D24" s="35" t="s">
        <v>166</v>
      </c>
      <c r="E24" s="35" t="s">
        <v>204</v>
      </c>
      <c r="F24" s="35" t="s">
        <v>205</v>
      </c>
      <c r="G24" s="34" t="s">
        <v>206</v>
      </c>
      <c r="H24" s="20">
        <v>125.85</v>
      </c>
      <c r="I24" s="20">
        <f t="shared" si="0"/>
        <v>56.6325</v>
      </c>
      <c r="J24" s="45">
        <f t="shared" si="1"/>
        <v>44.047499999999992</v>
      </c>
      <c r="K24" s="64"/>
    </row>
    <row r="25" spans="1:11" customFormat="1" ht="45.6" customHeight="1" x14ac:dyDescent="0.2">
      <c r="A25" s="34" t="s">
        <v>244</v>
      </c>
      <c r="B25" s="27" t="s">
        <v>208</v>
      </c>
      <c r="C25" s="35" t="s">
        <v>209</v>
      </c>
      <c r="D25" s="35" t="s">
        <v>210</v>
      </c>
      <c r="E25" s="35" t="s">
        <v>211</v>
      </c>
      <c r="F25" s="35" t="s">
        <v>212</v>
      </c>
      <c r="G25" s="34" t="s">
        <v>213</v>
      </c>
      <c r="H25" s="20">
        <v>188.38</v>
      </c>
      <c r="I25" s="20">
        <f t="shared" si="0"/>
        <v>84.771000000000001</v>
      </c>
      <c r="J25" s="45">
        <f t="shared" si="1"/>
        <v>65.932999999999993</v>
      </c>
      <c r="K25" s="64"/>
    </row>
    <row r="26" spans="1:11" customFormat="1" ht="30" customHeight="1" x14ac:dyDescent="0.2">
      <c r="A26" s="34" t="s">
        <v>240</v>
      </c>
      <c r="B26" s="27" t="s">
        <v>214</v>
      </c>
      <c r="C26" s="35" t="s">
        <v>34</v>
      </c>
      <c r="D26" s="35" t="s">
        <v>177</v>
      </c>
      <c r="E26" s="35" t="s">
        <v>178</v>
      </c>
      <c r="F26" s="35" t="s">
        <v>215</v>
      </c>
      <c r="G26" s="34" t="s">
        <v>179</v>
      </c>
      <c r="H26" s="20">
        <v>120.27</v>
      </c>
      <c r="I26" s="20">
        <f t="shared" si="0"/>
        <v>54.121499999999997</v>
      </c>
      <c r="J26" s="45">
        <f t="shared" si="1"/>
        <v>42.094499999999996</v>
      </c>
      <c r="K26" s="64"/>
    </row>
    <row r="27" spans="1:11" customFormat="1" ht="30" customHeight="1" x14ac:dyDescent="0.2">
      <c r="A27" s="34" t="s">
        <v>245</v>
      </c>
      <c r="B27" s="27" t="s">
        <v>216</v>
      </c>
      <c r="C27" s="35" t="s">
        <v>217</v>
      </c>
      <c r="D27" s="35" t="s">
        <v>218</v>
      </c>
      <c r="E27" s="35" t="s">
        <v>219</v>
      </c>
      <c r="F27" s="35" t="s">
        <v>220</v>
      </c>
      <c r="G27" s="34" t="s">
        <v>221</v>
      </c>
      <c r="H27" s="20">
        <v>122.37</v>
      </c>
      <c r="I27" s="20">
        <f t="shared" si="0"/>
        <v>55.066500000000005</v>
      </c>
      <c r="J27" s="45">
        <f t="shared" si="1"/>
        <v>42.829499999999996</v>
      </c>
      <c r="K27" s="64"/>
    </row>
    <row r="28" spans="1:11" customFormat="1" ht="30" customHeight="1" x14ac:dyDescent="0.2">
      <c r="A28" s="34" t="s">
        <v>241</v>
      </c>
      <c r="B28" s="27" t="s">
        <v>222</v>
      </c>
      <c r="C28" s="35" t="s">
        <v>223</v>
      </c>
      <c r="D28" s="35" t="s">
        <v>163</v>
      </c>
      <c r="E28" s="35" t="s">
        <v>224</v>
      </c>
      <c r="F28" s="35" t="s">
        <v>225</v>
      </c>
      <c r="G28" s="34" t="s">
        <v>161</v>
      </c>
      <c r="H28" s="20">
        <v>107.7</v>
      </c>
      <c r="I28" s="20">
        <f t="shared" si="0"/>
        <v>48.465000000000003</v>
      </c>
      <c r="J28" s="45">
        <f t="shared" si="1"/>
        <v>37.695</v>
      </c>
      <c r="K28" s="64"/>
    </row>
    <row r="29" spans="1:11" customFormat="1" ht="30" customHeight="1" x14ac:dyDescent="0.2">
      <c r="A29" s="34"/>
      <c r="B29" s="27"/>
      <c r="C29" s="35"/>
      <c r="D29" s="35"/>
      <c r="E29" s="35"/>
      <c r="F29" s="35"/>
      <c r="G29" s="34"/>
      <c r="H29" s="20"/>
      <c r="I29" s="20">
        <f t="shared" ref="I29:I43" si="2">H29*0.45</f>
        <v>0</v>
      </c>
      <c r="J29" s="45">
        <f t="shared" si="1"/>
        <v>0</v>
      </c>
      <c r="K29" s="64"/>
    </row>
    <row r="30" spans="1:11" customFormat="1" ht="30" customHeight="1" x14ac:dyDescent="0.2">
      <c r="A30" s="34"/>
      <c r="B30" s="27"/>
      <c r="C30" s="35"/>
      <c r="D30" s="35"/>
      <c r="E30" s="35"/>
      <c r="F30" s="35"/>
      <c r="G30" s="34"/>
      <c r="H30" s="20"/>
      <c r="I30" s="20">
        <f t="shared" ref="I30:I42" si="3">H30*0.45</f>
        <v>0</v>
      </c>
      <c r="J30" s="45">
        <f t="shared" si="1"/>
        <v>0</v>
      </c>
      <c r="K30" s="64"/>
    </row>
    <row r="31" spans="1:11" customFormat="1" ht="30" customHeight="1" x14ac:dyDescent="0.2">
      <c r="A31" s="34"/>
      <c r="B31" s="27"/>
      <c r="C31" s="35"/>
      <c r="D31" s="35"/>
      <c r="E31" s="35"/>
      <c r="F31" s="35"/>
      <c r="G31" s="34"/>
      <c r="H31" s="20"/>
      <c r="I31" s="20">
        <f t="shared" si="3"/>
        <v>0</v>
      </c>
      <c r="J31" s="45">
        <f t="shared" si="1"/>
        <v>0</v>
      </c>
      <c r="K31" s="64"/>
    </row>
    <row r="32" spans="1:11" customFormat="1" ht="30" customHeight="1" x14ac:dyDescent="0.2">
      <c r="A32" s="34"/>
      <c r="B32" s="27"/>
      <c r="C32" s="35"/>
      <c r="D32" s="35"/>
      <c r="E32" s="35"/>
      <c r="F32" s="35"/>
      <c r="G32" s="34"/>
      <c r="H32" s="20"/>
      <c r="I32" s="20">
        <f t="shared" si="3"/>
        <v>0</v>
      </c>
      <c r="J32" s="45">
        <f t="shared" si="1"/>
        <v>0</v>
      </c>
      <c r="K32" s="64"/>
    </row>
    <row r="33" spans="1:12" customFormat="1" ht="30" customHeight="1" x14ac:dyDescent="0.2">
      <c r="A33" s="34"/>
      <c r="B33" s="27"/>
      <c r="C33" s="35"/>
      <c r="D33" s="35"/>
      <c r="E33" s="35"/>
      <c r="F33" s="35"/>
      <c r="G33" s="34"/>
      <c r="H33" s="20"/>
      <c r="I33" s="20">
        <f t="shared" si="3"/>
        <v>0</v>
      </c>
      <c r="J33" s="45">
        <f t="shared" si="1"/>
        <v>0</v>
      </c>
      <c r="K33" s="64"/>
    </row>
    <row r="34" spans="1:12" customFormat="1" ht="30" customHeight="1" x14ac:dyDescent="0.2">
      <c r="A34" s="34"/>
      <c r="B34" s="27"/>
      <c r="C34" s="35"/>
      <c r="D34" s="35"/>
      <c r="E34" s="35"/>
      <c r="F34" s="35"/>
      <c r="G34" s="34"/>
      <c r="H34" s="20"/>
      <c r="I34" s="20">
        <f t="shared" si="3"/>
        <v>0</v>
      </c>
      <c r="J34" s="45">
        <f t="shared" si="1"/>
        <v>0</v>
      </c>
      <c r="K34" s="64"/>
    </row>
    <row r="35" spans="1:12" customFormat="1" ht="30" customHeight="1" x14ac:dyDescent="0.2">
      <c r="A35" s="34"/>
      <c r="B35" s="27"/>
      <c r="C35" s="35"/>
      <c r="D35" s="35"/>
      <c r="E35" s="35"/>
      <c r="F35" s="35"/>
      <c r="G35" s="34"/>
      <c r="H35" s="20"/>
      <c r="I35" s="20">
        <f t="shared" si="3"/>
        <v>0</v>
      </c>
      <c r="J35" s="45">
        <f t="shared" si="1"/>
        <v>0</v>
      </c>
      <c r="K35" s="64"/>
    </row>
    <row r="36" spans="1:12" customFormat="1" ht="30" customHeight="1" x14ac:dyDescent="0.2">
      <c r="A36" s="34"/>
      <c r="B36" s="27"/>
      <c r="C36" s="35"/>
      <c r="D36" s="35"/>
      <c r="E36" s="35"/>
      <c r="F36" s="35"/>
      <c r="G36" s="34"/>
      <c r="H36" s="20"/>
      <c r="I36" s="20">
        <f t="shared" si="3"/>
        <v>0</v>
      </c>
      <c r="J36" s="45">
        <f t="shared" si="1"/>
        <v>0</v>
      </c>
      <c r="K36" s="64"/>
    </row>
    <row r="37" spans="1:12" customFormat="1" ht="30" customHeight="1" x14ac:dyDescent="0.2">
      <c r="A37" s="34"/>
      <c r="B37" s="27"/>
      <c r="C37" s="35"/>
      <c r="D37" s="35"/>
      <c r="E37" s="35"/>
      <c r="F37" s="35"/>
      <c r="G37" s="34"/>
      <c r="H37" s="20"/>
      <c r="I37" s="20">
        <f t="shared" si="3"/>
        <v>0</v>
      </c>
      <c r="J37" s="45">
        <f t="shared" si="1"/>
        <v>0</v>
      </c>
      <c r="K37" s="64"/>
    </row>
    <row r="38" spans="1:12" customFormat="1" ht="30" customHeight="1" x14ac:dyDescent="0.2">
      <c r="A38" s="34"/>
      <c r="B38" s="27"/>
      <c r="C38" s="35"/>
      <c r="D38" s="35"/>
      <c r="E38" s="35"/>
      <c r="F38" s="35"/>
      <c r="G38" s="34"/>
      <c r="H38" s="20"/>
      <c r="I38" s="20">
        <f t="shared" si="3"/>
        <v>0</v>
      </c>
      <c r="J38" s="45">
        <f t="shared" si="1"/>
        <v>0</v>
      </c>
      <c r="K38" s="64"/>
    </row>
    <row r="39" spans="1:12" customFormat="1" ht="30" customHeight="1" x14ac:dyDescent="0.2">
      <c r="A39" s="34"/>
      <c r="B39" s="27"/>
      <c r="C39" s="35"/>
      <c r="D39" s="35"/>
      <c r="E39" s="35"/>
      <c r="F39" s="35"/>
      <c r="G39" s="34"/>
      <c r="H39" s="20"/>
      <c r="I39" s="20">
        <f t="shared" si="3"/>
        <v>0</v>
      </c>
      <c r="J39" s="45">
        <f t="shared" si="1"/>
        <v>0</v>
      </c>
      <c r="K39" s="64"/>
    </row>
    <row r="40" spans="1:12" customFormat="1" ht="30" customHeight="1" x14ac:dyDescent="0.2">
      <c r="A40" s="34"/>
      <c r="B40" s="27"/>
      <c r="C40" s="35"/>
      <c r="D40" s="35"/>
      <c r="E40" s="35"/>
      <c r="F40" s="35"/>
      <c r="G40" s="34"/>
      <c r="H40" s="20"/>
      <c r="I40" s="20">
        <f t="shared" si="3"/>
        <v>0</v>
      </c>
      <c r="J40" s="45">
        <f t="shared" si="1"/>
        <v>0</v>
      </c>
      <c r="K40" s="64"/>
    </row>
    <row r="41" spans="1:12" customFormat="1" ht="30" customHeight="1" x14ac:dyDescent="0.2">
      <c r="A41" s="34"/>
      <c r="B41" s="27"/>
      <c r="C41" s="35"/>
      <c r="D41" s="35"/>
      <c r="E41" s="35"/>
      <c r="F41" s="35"/>
      <c r="G41" s="34"/>
      <c r="H41" s="20"/>
      <c r="I41" s="20">
        <f t="shared" ref="I41" si="4">H41*0.45</f>
        <v>0</v>
      </c>
      <c r="J41" s="45">
        <f t="shared" si="1"/>
        <v>0</v>
      </c>
      <c r="K41" s="64"/>
    </row>
    <row r="42" spans="1:12" customFormat="1" ht="30" customHeight="1" x14ac:dyDescent="0.2">
      <c r="A42" s="34"/>
      <c r="B42" s="27"/>
      <c r="C42" s="35"/>
      <c r="D42" s="35"/>
      <c r="E42" s="35"/>
      <c r="F42" s="35"/>
      <c r="G42" s="34"/>
      <c r="H42" s="20"/>
      <c r="I42" s="20">
        <f t="shared" si="3"/>
        <v>0</v>
      </c>
      <c r="J42" s="45">
        <f t="shared" si="1"/>
        <v>0</v>
      </c>
      <c r="K42" s="64"/>
    </row>
    <row r="43" spans="1:12" customFormat="1" ht="30" customHeight="1" x14ac:dyDescent="0.2">
      <c r="A43" s="34"/>
      <c r="B43" s="27"/>
      <c r="C43" s="35"/>
      <c r="D43" s="35"/>
      <c r="E43" s="35"/>
      <c r="F43" s="35"/>
      <c r="G43" s="34"/>
      <c r="H43" s="20"/>
      <c r="I43" s="20">
        <f t="shared" si="2"/>
        <v>0</v>
      </c>
      <c r="J43" s="45">
        <f t="shared" si="1"/>
        <v>0</v>
      </c>
      <c r="K43" s="64"/>
    </row>
    <row r="44" spans="1:12" ht="20.2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65">
        <f>SUM(K11:K43)</f>
        <v>0</v>
      </c>
      <c r="L44" s="39"/>
    </row>
  </sheetData>
  <mergeCells count="8">
    <mergeCell ref="I1:K1"/>
    <mergeCell ref="A9:G9"/>
    <mergeCell ref="K9:K10"/>
    <mergeCell ref="B8:G8"/>
    <mergeCell ref="J2:K5"/>
    <mergeCell ref="J6:K6"/>
    <mergeCell ref="A6:H6"/>
    <mergeCell ref="A2:H5"/>
  </mergeCells>
  <printOptions horizontalCentered="1"/>
  <pageMargins left="0.19685039370078741" right="0.19685039370078741" top="0.31496062992125984" bottom="0.39370078740157483" header="0.39370078740157483" footer="0"/>
  <pageSetup paperSize="9" scale="72" fitToHeight="0" orientation="portrait" r:id="rId1"/>
  <headerFooter>
    <oddFooter>&amp;LÀ retourner à votre partenaire Distrigo
Teurg te sturen naar uw Distrigo partner&amp;R&amp;F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A1BD-C95F-4F0B-AC69-3DB6B740365B}">
  <sheetPr>
    <tabColor rgb="FF00B050"/>
    <pageSetUpPr fitToPage="1"/>
  </sheetPr>
  <dimension ref="A1:H38"/>
  <sheetViews>
    <sheetView zoomScaleNormal="100" zoomScaleSheetLayoutView="96" zoomScalePageLayoutView="150" workbookViewId="0">
      <selection activeCell="G11" sqref="G11"/>
    </sheetView>
  </sheetViews>
  <sheetFormatPr baseColWidth="10" defaultColWidth="9" defaultRowHeight="14.1" customHeight="1" x14ac:dyDescent="0.2"/>
  <cols>
    <col min="1" max="1" width="16.83203125" style="1" customWidth="1"/>
    <col min="2" max="2" width="27.5" style="1" customWidth="1"/>
    <col min="3" max="3" width="83.33203125" style="1" customWidth="1"/>
    <col min="4" max="4" width="9.33203125" style="1" bestFit="1" customWidth="1"/>
    <col min="5" max="6" width="16.6640625" style="1" customWidth="1"/>
    <col min="7" max="7" width="13.33203125" style="1" customWidth="1"/>
    <col min="8" max="8" width="11.83203125" style="61" customWidth="1"/>
    <col min="9" max="16384" width="9" style="1"/>
  </cols>
  <sheetData>
    <row r="1" spans="1:8" ht="67.5" customHeight="1" x14ac:dyDescent="0.2">
      <c r="D1" s="16"/>
      <c r="E1" s="70" t="s">
        <v>262</v>
      </c>
      <c r="F1" s="71"/>
      <c r="G1" s="71"/>
    </row>
    <row r="2" spans="1:8" ht="22.5" customHeight="1" x14ac:dyDescent="0.2">
      <c r="A2" s="90" t="s">
        <v>29</v>
      </c>
      <c r="B2" s="94"/>
      <c r="C2" s="94"/>
      <c r="D2" s="37"/>
      <c r="E2" s="22" t="s">
        <v>17</v>
      </c>
      <c r="F2" s="79"/>
      <c r="G2" s="80"/>
    </row>
    <row r="3" spans="1:8" ht="22.5" customHeight="1" x14ac:dyDescent="0.2">
      <c r="A3" s="94"/>
      <c r="B3" s="94"/>
      <c r="C3" s="94"/>
      <c r="D3" s="37"/>
      <c r="E3" s="25"/>
      <c r="F3" s="81"/>
      <c r="G3" s="82"/>
    </row>
    <row r="4" spans="1:8" ht="22.5" customHeight="1" x14ac:dyDescent="0.2">
      <c r="A4" s="94"/>
      <c r="B4" s="94"/>
      <c r="C4" s="94"/>
      <c r="D4" s="37"/>
      <c r="E4" s="23" t="s">
        <v>18</v>
      </c>
      <c r="F4" s="81"/>
      <c r="G4" s="82"/>
    </row>
    <row r="5" spans="1:8" ht="22.5" customHeight="1" x14ac:dyDescent="0.2">
      <c r="A5" s="94"/>
      <c r="B5" s="94"/>
      <c r="C5" s="94"/>
      <c r="D5" s="37"/>
      <c r="E5" s="24"/>
      <c r="F5" s="83"/>
      <c r="G5" s="84"/>
    </row>
    <row r="6" spans="1:8" ht="22.5" customHeight="1" x14ac:dyDescent="0.2">
      <c r="A6" s="95" t="s">
        <v>260</v>
      </c>
      <c r="B6" s="95"/>
      <c r="C6" s="95"/>
      <c r="D6" s="96"/>
      <c r="E6" s="51" t="s">
        <v>16</v>
      </c>
      <c r="F6" s="85"/>
      <c r="G6" s="86"/>
    </row>
    <row r="7" spans="1:8" ht="11.25" customHeight="1" x14ac:dyDescent="0.2">
      <c r="A7" s="17"/>
      <c r="B7" s="17"/>
      <c r="C7" s="17"/>
      <c r="D7" s="17"/>
      <c r="E7" s="17"/>
      <c r="F7" s="17"/>
      <c r="G7" s="17"/>
    </row>
    <row r="8" spans="1:8" ht="34.5" customHeight="1" x14ac:dyDescent="0.2">
      <c r="A8" s="19" t="s">
        <v>4</v>
      </c>
      <c r="B8" s="76" t="s">
        <v>3</v>
      </c>
      <c r="C8" s="78"/>
      <c r="D8" s="38" t="s">
        <v>0</v>
      </c>
      <c r="E8" s="28" t="s">
        <v>146</v>
      </c>
      <c r="F8" s="59" t="s">
        <v>250</v>
      </c>
      <c r="G8" s="26" t="s">
        <v>2</v>
      </c>
    </row>
    <row r="9" spans="1:8" ht="15" customHeight="1" x14ac:dyDescent="0.2">
      <c r="A9" s="97" t="s">
        <v>257</v>
      </c>
      <c r="B9" s="97"/>
      <c r="C9" s="74"/>
      <c r="D9" s="100"/>
      <c r="E9" s="74"/>
      <c r="F9" s="60"/>
      <c r="G9" s="91"/>
    </row>
    <row r="10" spans="1:8" ht="47.1" customHeight="1" x14ac:dyDescent="0.2">
      <c r="A10" s="98"/>
      <c r="B10" s="98"/>
      <c r="C10" s="99"/>
      <c r="D10" s="101"/>
      <c r="E10" s="99"/>
      <c r="F10" s="46" t="s">
        <v>261</v>
      </c>
      <c r="G10" s="92"/>
    </row>
    <row r="11" spans="1:8" customFormat="1" ht="100.5" customHeight="1" x14ac:dyDescent="0.2">
      <c r="A11" s="21" t="s">
        <v>54</v>
      </c>
      <c r="B11" s="27" t="s">
        <v>128</v>
      </c>
      <c r="C11" s="21" t="s">
        <v>55</v>
      </c>
      <c r="D11" s="20">
        <v>42.95</v>
      </c>
      <c r="E11" s="20">
        <f>D11*0.45</f>
        <v>19.327500000000001</v>
      </c>
      <c r="F11" s="42">
        <f>D11*0.35</f>
        <v>15.032500000000001</v>
      </c>
      <c r="G11" s="64"/>
      <c r="H11" s="62"/>
    </row>
    <row r="12" spans="1:8" customFormat="1" ht="122.25" customHeight="1" x14ac:dyDescent="0.2">
      <c r="A12" s="21" t="s">
        <v>46</v>
      </c>
      <c r="B12" s="27" t="s">
        <v>47</v>
      </c>
      <c r="C12" s="21" t="s">
        <v>48</v>
      </c>
      <c r="D12" s="20">
        <v>49.04</v>
      </c>
      <c r="E12" s="20">
        <f>D12*0.45</f>
        <v>22.068000000000001</v>
      </c>
      <c r="F12" s="42">
        <f>D12*0.35</f>
        <v>17.163999999999998</v>
      </c>
      <c r="G12" s="64"/>
      <c r="H12" s="62"/>
    </row>
    <row r="13" spans="1:8" customFormat="1" ht="108" customHeight="1" x14ac:dyDescent="0.2">
      <c r="A13" s="21" t="s">
        <v>41</v>
      </c>
      <c r="B13" s="27" t="s">
        <v>40</v>
      </c>
      <c r="C13" s="21" t="s">
        <v>42</v>
      </c>
      <c r="D13" s="20">
        <v>49.46</v>
      </c>
      <c r="E13" s="20">
        <f>D13*0.45</f>
        <v>22.257000000000001</v>
      </c>
      <c r="F13" s="42">
        <f>D13*0.35</f>
        <v>17.311</v>
      </c>
      <c r="G13" s="64"/>
      <c r="H13" s="62"/>
    </row>
    <row r="14" spans="1:8" customFormat="1" ht="123" customHeight="1" x14ac:dyDescent="0.2">
      <c r="A14" s="21" t="s">
        <v>49</v>
      </c>
      <c r="B14" s="27" t="s">
        <v>127</v>
      </c>
      <c r="C14" s="21" t="s">
        <v>50</v>
      </c>
      <c r="D14" s="20">
        <v>55.05</v>
      </c>
      <c r="E14" s="20">
        <f>D14*0.45</f>
        <v>24.772500000000001</v>
      </c>
      <c r="F14" s="42">
        <f>D14*0.35</f>
        <v>19.267499999999998</v>
      </c>
      <c r="G14" s="64"/>
      <c r="H14" s="62"/>
    </row>
    <row r="15" spans="1:8" customFormat="1" ht="122.25" customHeight="1" x14ac:dyDescent="0.2">
      <c r="A15" s="21" t="s">
        <v>43</v>
      </c>
      <c r="B15" s="27" t="s">
        <v>45</v>
      </c>
      <c r="C15" s="21" t="s">
        <v>44</v>
      </c>
      <c r="D15" s="20">
        <v>55.09</v>
      </c>
      <c r="E15" s="20">
        <f t="shared" ref="E15:E20" si="0">D15*0.45</f>
        <v>24.790500000000002</v>
      </c>
      <c r="F15" s="42">
        <f t="shared" ref="F15:F20" si="1">D15*0.35</f>
        <v>19.281500000000001</v>
      </c>
      <c r="G15" s="64"/>
      <c r="H15" s="62"/>
    </row>
    <row r="16" spans="1:8" customFormat="1" ht="61.5" customHeight="1" x14ac:dyDescent="0.2">
      <c r="A16" s="21" t="s">
        <v>51</v>
      </c>
      <c r="B16" s="27" t="s">
        <v>53</v>
      </c>
      <c r="C16" s="21" t="s">
        <v>52</v>
      </c>
      <c r="D16" s="20">
        <v>86.88</v>
      </c>
      <c r="E16" s="20">
        <f t="shared" si="0"/>
        <v>39.095999999999997</v>
      </c>
      <c r="F16" s="42">
        <f t="shared" si="1"/>
        <v>30.407999999999998</v>
      </c>
      <c r="G16" s="64"/>
      <c r="H16" s="62"/>
    </row>
    <row r="17" spans="1:8" customFormat="1" ht="168" x14ac:dyDescent="0.2">
      <c r="A17" s="21" t="s">
        <v>56</v>
      </c>
      <c r="B17" s="27" t="s">
        <v>57</v>
      </c>
      <c r="C17" s="21" t="s">
        <v>58</v>
      </c>
      <c r="D17" s="20">
        <v>29.39</v>
      </c>
      <c r="E17" s="20">
        <f t="shared" si="0"/>
        <v>13.2255</v>
      </c>
      <c r="F17" s="42">
        <f t="shared" si="1"/>
        <v>10.2865</v>
      </c>
      <c r="G17" s="64"/>
      <c r="H17" s="62"/>
    </row>
    <row r="18" spans="1:8" customFormat="1" ht="144" x14ac:dyDescent="0.2">
      <c r="A18" s="21" t="s">
        <v>59</v>
      </c>
      <c r="B18" s="27" t="s">
        <v>60</v>
      </c>
      <c r="C18" s="21" t="s">
        <v>61</v>
      </c>
      <c r="D18" s="20">
        <v>70.38</v>
      </c>
      <c r="E18" s="20">
        <f t="shared" si="0"/>
        <v>31.670999999999999</v>
      </c>
      <c r="F18" s="42">
        <f t="shared" si="1"/>
        <v>24.632999999999996</v>
      </c>
      <c r="G18" s="64"/>
      <c r="H18" s="62"/>
    </row>
    <row r="19" spans="1:8" customFormat="1" ht="84" x14ac:dyDescent="0.2">
      <c r="A19" s="21" t="s">
        <v>62</v>
      </c>
      <c r="B19" s="27" t="s">
        <v>129</v>
      </c>
      <c r="C19" s="21" t="s">
        <v>63</v>
      </c>
      <c r="D19" s="20">
        <v>44.17</v>
      </c>
      <c r="E19" s="20">
        <f t="shared" si="0"/>
        <v>19.8765</v>
      </c>
      <c r="F19" s="42">
        <f t="shared" si="1"/>
        <v>15.4595</v>
      </c>
      <c r="G19" s="64"/>
      <c r="H19" s="62"/>
    </row>
    <row r="20" spans="1:8" customFormat="1" ht="144" x14ac:dyDescent="0.2">
      <c r="A20" s="21" t="s">
        <v>64</v>
      </c>
      <c r="B20" s="27" t="s">
        <v>130</v>
      </c>
      <c r="C20" s="21" t="s">
        <v>65</v>
      </c>
      <c r="D20" s="20">
        <v>58.01</v>
      </c>
      <c r="E20" s="20">
        <f t="shared" si="0"/>
        <v>26.104499999999998</v>
      </c>
      <c r="F20" s="42">
        <f t="shared" si="1"/>
        <v>20.3035</v>
      </c>
      <c r="G20" s="64"/>
      <c r="H20" s="62"/>
    </row>
    <row r="21" spans="1:8" customFormat="1" ht="20.25" x14ac:dyDescent="0.2">
      <c r="A21" s="21"/>
      <c r="B21" s="27"/>
      <c r="C21" s="21"/>
      <c r="D21" s="20"/>
      <c r="E21" s="20">
        <f t="shared" ref="E21:E35" si="2">D21*0.45</f>
        <v>0</v>
      </c>
      <c r="F21" s="42">
        <f t="shared" ref="F21:F35" si="3">D21*0.35</f>
        <v>0</v>
      </c>
      <c r="G21" s="64"/>
      <c r="H21" s="62"/>
    </row>
    <row r="22" spans="1:8" customFormat="1" ht="20.25" x14ac:dyDescent="0.2">
      <c r="A22" s="21"/>
      <c r="B22" s="27"/>
      <c r="C22" s="21"/>
      <c r="D22" s="20"/>
      <c r="E22" s="20">
        <f t="shared" ref="E22:E34" si="4">D22*0.45</f>
        <v>0</v>
      </c>
      <c r="F22" s="42">
        <f t="shared" ref="F22:F34" si="5">D22*0.35</f>
        <v>0</v>
      </c>
      <c r="G22" s="64"/>
      <c r="H22" s="62"/>
    </row>
    <row r="23" spans="1:8" customFormat="1" ht="20.25" x14ac:dyDescent="0.2">
      <c r="A23" s="21"/>
      <c r="B23" s="27"/>
      <c r="C23" s="21"/>
      <c r="D23" s="20"/>
      <c r="E23" s="20">
        <f t="shared" si="4"/>
        <v>0</v>
      </c>
      <c r="F23" s="42">
        <f t="shared" si="5"/>
        <v>0</v>
      </c>
      <c r="G23" s="64"/>
      <c r="H23" s="62"/>
    </row>
    <row r="24" spans="1:8" customFormat="1" ht="20.25" x14ac:dyDescent="0.2">
      <c r="A24" s="21"/>
      <c r="B24" s="27"/>
      <c r="C24" s="21"/>
      <c r="D24" s="20"/>
      <c r="E24" s="20">
        <f t="shared" si="4"/>
        <v>0</v>
      </c>
      <c r="F24" s="42">
        <f t="shared" si="5"/>
        <v>0</v>
      </c>
      <c r="G24" s="64"/>
      <c r="H24" s="62"/>
    </row>
    <row r="25" spans="1:8" customFormat="1" ht="20.25" x14ac:dyDescent="0.2">
      <c r="A25" s="21"/>
      <c r="B25" s="27"/>
      <c r="C25" s="21"/>
      <c r="D25" s="20"/>
      <c r="E25" s="20">
        <f t="shared" si="4"/>
        <v>0</v>
      </c>
      <c r="F25" s="42">
        <f t="shared" si="5"/>
        <v>0</v>
      </c>
      <c r="G25" s="64"/>
      <c r="H25" s="62"/>
    </row>
    <row r="26" spans="1:8" customFormat="1" ht="20.25" x14ac:dyDescent="0.2">
      <c r="A26" s="21"/>
      <c r="B26" s="27"/>
      <c r="C26" s="21"/>
      <c r="D26" s="20"/>
      <c r="E26" s="20">
        <f t="shared" ref="E26:E27" si="6">D26*0.45</f>
        <v>0</v>
      </c>
      <c r="F26" s="42">
        <f t="shared" ref="F26:F27" si="7">D26*0.35</f>
        <v>0</v>
      </c>
      <c r="G26" s="64"/>
      <c r="H26" s="62"/>
    </row>
    <row r="27" spans="1:8" customFormat="1" ht="20.25" x14ac:dyDescent="0.2">
      <c r="A27" s="21"/>
      <c r="B27" s="27"/>
      <c r="C27" s="21"/>
      <c r="D27" s="20"/>
      <c r="E27" s="20">
        <f t="shared" si="6"/>
        <v>0</v>
      </c>
      <c r="F27" s="42">
        <f t="shared" si="7"/>
        <v>0</v>
      </c>
      <c r="G27" s="64"/>
      <c r="H27" s="62"/>
    </row>
    <row r="28" spans="1:8" customFormat="1" ht="20.25" x14ac:dyDescent="0.2">
      <c r="A28" s="21"/>
      <c r="B28" s="27"/>
      <c r="C28" s="21"/>
      <c r="D28" s="20"/>
      <c r="E28" s="20">
        <f t="shared" si="4"/>
        <v>0</v>
      </c>
      <c r="F28" s="42">
        <f t="shared" si="5"/>
        <v>0</v>
      </c>
      <c r="G28" s="64"/>
      <c r="H28" s="62"/>
    </row>
    <row r="29" spans="1:8" customFormat="1" ht="20.25" x14ac:dyDescent="0.2">
      <c r="A29" s="21"/>
      <c r="B29" s="27"/>
      <c r="C29" s="21"/>
      <c r="D29" s="20"/>
      <c r="E29" s="20">
        <f t="shared" si="4"/>
        <v>0</v>
      </c>
      <c r="F29" s="42">
        <f t="shared" si="5"/>
        <v>0</v>
      </c>
      <c r="G29" s="64"/>
      <c r="H29" s="62"/>
    </row>
    <row r="30" spans="1:8" customFormat="1" ht="20.25" x14ac:dyDescent="0.2">
      <c r="A30" s="21"/>
      <c r="B30" s="27"/>
      <c r="C30" s="21"/>
      <c r="D30" s="20"/>
      <c r="E30" s="20">
        <f t="shared" si="4"/>
        <v>0</v>
      </c>
      <c r="F30" s="42">
        <f t="shared" si="5"/>
        <v>0</v>
      </c>
      <c r="G30" s="64"/>
      <c r="H30" s="62"/>
    </row>
    <row r="31" spans="1:8" customFormat="1" ht="20.25" x14ac:dyDescent="0.2">
      <c r="A31" s="21"/>
      <c r="B31" s="27"/>
      <c r="C31" s="21"/>
      <c r="D31" s="20"/>
      <c r="E31" s="20">
        <f t="shared" si="4"/>
        <v>0</v>
      </c>
      <c r="F31" s="42">
        <f t="shared" si="5"/>
        <v>0</v>
      </c>
      <c r="G31" s="64"/>
      <c r="H31" s="62"/>
    </row>
    <row r="32" spans="1:8" customFormat="1" ht="20.25" x14ac:dyDescent="0.2">
      <c r="A32" s="21"/>
      <c r="B32" s="27"/>
      <c r="C32" s="21"/>
      <c r="D32" s="20"/>
      <c r="E32" s="20">
        <f t="shared" si="4"/>
        <v>0</v>
      </c>
      <c r="F32" s="42">
        <f t="shared" si="5"/>
        <v>0</v>
      </c>
      <c r="G32" s="64"/>
      <c r="H32" s="62"/>
    </row>
    <row r="33" spans="1:8" customFormat="1" ht="20.25" x14ac:dyDescent="0.2">
      <c r="A33" s="21"/>
      <c r="B33" s="27"/>
      <c r="C33" s="21"/>
      <c r="D33" s="20"/>
      <c r="E33" s="20">
        <f t="shared" si="4"/>
        <v>0</v>
      </c>
      <c r="F33" s="42">
        <f t="shared" si="5"/>
        <v>0</v>
      </c>
      <c r="G33" s="64"/>
      <c r="H33" s="62"/>
    </row>
    <row r="34" spans="1:8" customFormat="1" ht="20.25" x14ac:dyDescent="0.2">
      <c r="A34" s="21"/>
      <c r="B34" s="27"/>
      <c r="C34" s="21"/>
      <c r="D34" s="20"/>
      <c r="E34" s="20">
        <f t="shared" si="4"/>
        <v>0</v>
      </c>
      <c r="F34" s="42">
        <f t="shared" si="5"/>
        <v>0</v>
      </c>
      <c r="G34" s="64"/>
      <c r="H34" s="62"/>
    </row>
    <row r="35" spans="1:8" customFormat="1" ht="20.25" x14ac:dyDescent="0.2">
      <c r="A35" s="21"/>
      <c r="B35" s="27"/>
      <c r="C35" s="21"/>
      <c r="D35" s="20"/>
      <c r="E35" s="20">
        <f t="shared" si="2"/>
        <v>0</v>
      </c>
      <c r="F35" s="42">
        <f t="shared" si="3"/>
        <v>0</v>
      </c>
      <c r="G35" s="64"/>
      <c r="H35" s="62"/>
    </row>
    <row r="36" spans="1:8" ht="14.1" customHeight="1" x14ac:dyDescent="0.2">
      <c r="A36" s="18"/>
      <c r="B36" s="18"/>
      <c r="C36" s="18"/>
      <c r="D36" s="18"/>
      <c r="E36" s="18"/>
      <c r="F36" s="18"/>
      <c r="G36" s="66">
        <f>SUM(G11:G35)</f>
        <v>0</v>
      </c>
    </row>
    <row r="37" spans="1:8" ht="20.25" customHeight="1" x14ac:dyDescent="0.2">
      <c r="A37" s="93"/>
      <c r="B37" s="93"/>
      <c r="C37" s="93"/>
      <c r="D37" s="93"/>
      <c r="E37" s="93"/>
      <c r="F37" s="93"/>
      <c r="G37" s="93"/>
    </row>
    <row r="38" spans="1:8" ht="20.25" customHeight="1" x14ac:dyDescent="0.2">
      <c r="A38" s="93"/>
      <c r="B38" s="93"/>
      <c r="C38" s="93"/>
      <c r="D38" s="93"/>
      <c r="E38" s="93"/>
      <c r="F38" s="93"/>
      <c r="G38" s="93"/>
    </row>
  </sheetData>
  <mergeCells count="11">
    <mergeCell ref="E1:G1"/>
    <mergeCell ref="G9:G10"/>
    <mergeCell ref="B8:C8"/>
    <mergeCell ref="A37:G37"/>
    <mergeCell ref="A38:G38"/>
    <mergeCell ref="A2:C5"/>
    <mergeCell ref="F2:G5"/>
    <mergeCell ref="F6:G6"/>
    <mergeCell ref="A6:D6"/>
    <mergeCell ref="A9:C10"/>
    <mergeCell ref="D9:E10"/>
  </mergeCells>
  <printOptions horizontalCentered="1"/>
  <pageMargins left="0.19685039370078741" right="0.19685039370078741" top="0.31496062992125984" bottom="0.39370078740157483" header="0.39370078740157483" footer="0"/>
  <pageSetup paperSize="9" scale="58" fitToHeight="0" orientation="portrait" r:id="rId1"/>
  <headerFooter>
    <oddFooter>&amp;LÀ retourner à votre partenaire Distrigo
Teurg te sturen naar uw Distrigo partner&amp;R&amp;F</oddFooter>
  </headerFooter>
  <rowBreaks count="1" manualBreakCount="1">
    <brk id="1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F4DD-7C91-4544-9F8A-35ECF4E7E8EE}">
  <sheetPr>
    <tabColor rgb="FF00B050"/>
    <pageSetUpPr fitToPage="1"/>
  </sheetPr>
  <dimension ref="A1:I38"/>
  <sheetViews>
    <sheetView topLeftCell="B1" zoomScaleNormal="100" zoomScaleSheetLayoutView="50" zoomScalePageLayoutView="150" workbookViewId="0">
      <selection activeCell="A38" sqref="A38:G38"/>
    </sheetView>
  </sheetViews>
  <sheetFormatPr baseColWidth="10" defaultColWidth="9" defaultRowHeight="14.1" customHeight="1" x14ac:dyDescent="0.2"/>
  <cols>
    <col min="1" max="1" width="16.83203125" style="1" customWidth="1"/>
    <col min="2" max="2" width="27.5" style="1" customWidth="1"/>
    <col min="3" max="3" width="83.33203125" style="1" customWidth="1"/>
    <col min="4" max="4" width="9.33203125" style="1" bestFit="1" customWidth="1"/>
    <col min="5" max="6" width="16.6640625" style="1" customWidth="1"/>
    <col min="7" max="7" width="13.33203125" style="1" customWidth="1"/>
    <col min="8" max="16384" width="9" style="1"/>
  </cols>
  <sheetData>
    <row r="1" spans="1:9" ht="67.5" customHeight="1" x14ac:dyDescent="0.2">
      <c r="D1" s="16"/>
      <c r="E1" s="70" t="s">
        <v>262</v>
      </c>
      <c r="F1" s="71"/>
      <c r="G1" s="71"/>
      <c r="H1" s="71"/>
      <c r="I1" s="71"/>
    </row>
    <row r="2" spans="1:9" ht="22.5" customHeight="1" x14ac:dyDescent="0.2">
      <c r="A2" s="90" t="s">
        <v>28</v>
      </c>
      <c r="B2" s="90"/>
      <c r="C2" s="90"/>
      <c r="D2" s="102"/>
      <c r="E2" s="22" t="s">
        <v>17</v>
      </c>
      <c r="F2" s="79"/>
      <c r="G2" s="80"/>
    </row>
    <row r="3" spans="1:9" ht="22.5" customHeight="1" x14ac:dyDescent="0.2">
      <c r="A3" s="90"/>
      <c r="B3" s="90"/>
      <c r="C3" s="90"/>
      <c r="D3" s="102"/>
      <c r="E3" s="25"/>
      <c r="F3" s="81"/>
      <c r="G3" s="82"/>
    </row>
    <row r="4" spans="1:9" ht="22.5" customHeight="1" x14ac:dyDescent="0.2">
      <c r="A4" s="90"/>
      <c r="B4" s="90"/>
      <c r="C4" s="90"/>
      <c r="D4" s="102"/>
      <c r="E4" s="23" t="s">
        <v>18</v>
      </c>
      <c r="F4" s="81"/>
      <c r="G4" s="82"/>
      <c r="H4"/>
    </row>
    <row r="5" spans="1:9" ht="22.5" customHeight="1" x14ac:dyDescent="0.2">
      <c r="A5" s="90"/>
      <c r="B5" s="90"/>
      <c r="C5" s="90"/>
      <c r="D5" s="102"/>
      <c r="E5" s="24"/>
      <c r="F5" s="83"/>
      <c r="G5" s="84"/>
    </row>
    <row r="6" spans="1:9" ht="22.5" customHeight="1" x14ac:dyDescent="0.2">
      <c r="A6" s="95" t="s">
        <v>260</v>
      </c>
      <c r="B6" s="95"/>
      <c r="C6" s="95"/>
      <c r="D6" s="96"/>
      <c r="E6" s="51" t="s">
        <v>16</v>
      </c>
      <c r="F6" s="85"/>
      <c r="G6" s="86"/>
    </row>
    <row r="7" spans="1:9" ht="11.25" customHeight="1" x14ac:dyDescent="0.2">
      <c r="A7" s="17"/>
      <c r="B7" s="17"/>
      <c r="C7" s="17"/>
      <c r="D7" s="17"/>
      <c r="E7" s="17"/>
      <c r="F7" s="17"/>
      <c r="G7" s="17"/>
    </row>
    <row r="8" spans="1:9" ht="38.450000000000003" customHeight="1" x14ac:dyDescent="0.2">
      <c r="A8" s="19" t="s">
        <v>4</v>
      </c>
      <c r="B8" s="76" t="s">
        <v>3</v>
      </c>
      <c r="C8" s="78"/>
      <c r="D8" s="38" t="s">
        <v>0</v>
      </c>
      <c r="E8" s="28" t="s">
        <v>146</v>
      </c>
      <c r="F8" s="59" t="s">
        <v>250</v>
      </c>
      <c r="G8" s="26" t="s">
        <v>2</v>
      </c>
    </row>
    <row r="9" spans="1:9" ht="15" customHeight="1" x14ac:dyDescent="0.2">
      <c r="A9" s="97" t="s">
        <v>258</v>
      </c>
      <c r="B9" s="97"/>
      <c r="C9" s="74"/>
      <c r="D9" s="100"/>
      <c r="E9" s="74"/>
      <c r="F9" s="60"/>
      <c r="G9" s="91"/>
    </row>
    <row r="10" spans="1:9" ht="34.5" customHeight="1" x14ac:dyDescent="0.2">
      <c r="A10" s="98"/>
      <c r="B10" s="98"/>
      <c r="C10" s="99"/>
      <c r="D10" s="101"/>
      <c r="E10" s="99"/>
      <c r="F10" s="46" t="s">
        <v>261</v>
      </c>
      <c r="G10" s="92"/>
    </row>
    <row r="11" spans="1:9" customFormat="1" ht="48" x14ac:dyDescent="0.2">
      <c r="A11" s="21" t="s">
        <v>66</v>
      </c>
      <c r="B11" s="27" t="s">
        <v>118</v>
      </c>
      <c r="C11" s="21" t="s">
        <v>67</v>
      </c>
      <c r="D11" s="20">
        <v>20.3</v>
      </c>
      <c r="E11" s="20">
        <f>D11*0.45</f>
        <v>9.1349999999999998</v>
      </c>
      <c r="F11" s="42">
        <f>D11*0.35</f>
        <v>7.1049999999999995</v>
      </c>
      <c r="G11" s="67"/>
    </row>
    <row r="12" spans="1:9" customFormat="1" ht="89.25" customHeight="1" x14ac:dyDescent="0.2">
      <c r="A12" s="21" t="s">
        <v>68</v>
      </c>
      <c r="B12" s="27" t="s">
        <v>117</v>
      </c>
      <c r="C12" s="21" t="s">
        <v>69</v>
      </c>
      <c r="D12" s="20">
        <v>24.24</v>
      </c>
      <c r="E12" s="20">
        <f t="shared" ref="E12:E20" si="0">D12*0.45</f>
        <v>10.907999999999999</v>
      </c>
      <c r="F12" s="42">
        <f t="shared" ref="F12:F20" si="1">D12*0.35</f>
        <v>8.4839999999999982</v>
      </c>
      <c r="G12" s="67"/>
    </row>
    <row r="13" spans="1:9" customFormat="1" ht="89.25" customHeight="1" x14ac:dyDescent="0.2">
      <c r="A13" s="21" t="s">
        <v>70</v>
      </c>
      <c r="B13" s="27" t="s">
        <v>119</v>
      </c>
      <c r="C13" s="21" t="s">
        <v>71</v>
      </c>
      <c r="D13" s="20">
        <v>30.77</v>
      </c>
      <c r="E13" s="20">
        <f t="shared" si="0"/>
        <v>13.846500000000001</v>
      </c>
      <c r="F13" s="42">
        <f t="shared" si="1"/>
        <v>10.769499999999999</v>
      </c>
      <c r="G13" s="67"/>
    </row>
    <row r="14" spans="1:9" customFormat="1" ht="60" x14ac:dyDescent="0.2">
      <c r="A14" s="21" t="s">
        <v>72</v>
      </c>
      <c r="B14" s="27" t="s">
        <v>120</v>
      </c>
      <c r="C14" s="21" t="s">
        <v>73</v>
      </c>
      <c r="D14" s="20">
        <v>24.14</v>
      </c>
      <c r="E14" s="20">
        <f t="shared" si="0"/>
        <v>10.863000000000001</v>
      </c>
      <c r="F14" s="42">
        <f t="shared" si="1"/>
        <v>8.4489999999999998</v>
      </c>
      <c r="G14" s="67"/>
    </row>
    <row r="15" spans="1:9" customFormat="1" ht="87" customHeight="1" x14ac:dyDescent="0.2">
      <c r="A15" s="21" t="s">
        <v>74</v>
      </c>
      <c r="B15" s="27" t="s">
        <v>121</v>
      </c>
      <c r="C15" s="21" t="s">
        <v>75</v>
      </c>
      <c r="D15" s="20">
        <v>18.010000000000002</v>
      </c>
      <c r="E15" s="20">
        <f t="shared" si="0"/>
        <v>8.1045000000000016</v>
      </c>
      <c r="F15" s="42">
        <f t="shared" si="1"/>
        <v>6.3035000000000005</v>
      </c>
      <c r="G15" s="67"/>
    </row>
    <row r="16" spans="1:9" customFormat="1" ht="72" x14ac:dyDescent="0.2">
      <c r="A16" s="21" t="s">
        <v>77</v>
      </c>
      <c r="B16" s="27" t="s">
        <v>122</v>
      </c>
      <c r="C16" s="21" t="s">
        <v>76</v>
      </c>
      <c r="D16" s="20">
        <v>26.2</v>
      </c>
      <c r="E16" s="20">
        <f t="shared" si="0"/>
        <v>11.79</v>
      </c>
      <c r="F16" s="42">
        <f t="shared" si="1"/>
        <v>9.17</v>
      </c>
      <c r="G16" s="68"/>
    </row>
    <row r="17" spans="1:7" customFormat="1" ht="96" x14ac:dyDescent="0.2">
      <c r="A17" s="21" t="s">
        <v>78</v>
      </c>
      <c r="B17" s="27" t="s">
        <v>123</v>
      </c>
      <c r="C17" s="21" t="s">
        <v>79</v>
      </c>
      <c r="D17" s="20">
        <v>26.15</v>
      </c>
      <c r="E17" s="20">
        <f t="shared" si="0"/>
        <v>11.7675</v>
      </c>
      <c r="F17" s="42">
        <f t="shared" si="1"/>
        <v>9.1524999999999981</v>
      </c>
      <c r="G17" s="68"/>
    </row>
    <row r="18" spans="1:7" customFormat="1" ht="60" x14ac:dyDescent="0.2">
      <c r="A18" s="21" t="s">
        <v>83</v>
      </c>
      <c r="B18" s="27" t="s">
        <v>124</v>
      </c>
      <c r="C18" s="21" t="s">
        <v>80</v>
      </c>
      <c r="D18" s="20">
        <v>32.68</v>
      </c>
      <c r="E18" s="20">
        <f t="shared" si="0"/>
        <v>14.706</v>
      </c>
      <c r="F18" s="42">
        <f t="shared" si="1"/>
        <v>11.437999999999999</v>
      </c>
      <c r="G18" s="68"/>
    </row>
    <row r="19" spans="1:7" customFormat="1" ht="84" x14ac:dyDescent="0.2">
      <c r="A19" s="21" t="s">
        <v>84</v>
      </c>
      <c r="B19" s="27" t="s">
        <v>125</v>
      </c>
      <c r="C19" s="21" t="s">
        <v>81</v>
      </c>
      <c r="D19" s="20">
        <v>22.59</v>
      </c>
      <c r="E19" s="20">
        <f t="shared" si="0"/>
        <v>10.1655</v>
      </c>
      <c r="F19" s="42">
        <f t="shared" si="1"/>
        <v>7.9064999999999994</v>
      </c>
      <c r="G19" s="68"/>
    </row>
    <row r="20" spans="1:7" customFormat="1" ht="48" x14ac:dyDescent="0.2">
      <c r="A20" s="21" t="s">
        <v>85</v>
      </c>
      <c r="B20" s="27" t="s">
        <v>126</v>
      </c>
      <c r="C20" s="21" t="s">
        <v>82</v>
      </c>
      <c r="D20" s="20">
        <v>29.27</v>
      </c>
      <c r="E20" s="20">
        <f t="shared" si="0"/>
        <v>13.1715</v>
      </c>
      <c r="F20" s="42">
        <f t="shared" si="1"/>
        <v>10.244499999999999</v>
      </c>
      <c r="G20" s="68"/>
    </row>
    <row r="21" spans="1:7" customFormat="1" ht="20.25" x14ac:dyDescent="0.2">
      <c r="A21" s="57"/>
      <c r="B21" s="56"/>
      <c r="C21" s="21"/>
      <c r="D21" s="20"/>
      <c r="E21" s="20">
        <f t="shared" ref="E21" si="2">D21*0.45</f>
        <v>0</v>
      </c>
      <c r="F21" s="42">
        <f t="shared" ref="F21" si="3">D21*0.35</f>
        <v>0</v>
      </c>
      <c r="G21" s="68"/>
    </row>
    <row r="22" spans="1:7" customFormat="1" ht="20.25" x14ac:dyDescent="0.2">
      <c r="A22" s="57"/>
      <c r="B22" s="56"/>
      <c r="C22" s="21"/>
      <c r="D22" s="20"/>
      <c r="E22" s="20">
        <f t="shared" ref="E22:E35" si="4">D22*0.45</f>
        <v>0</v>
      </c>
      <c r="F22" s="42">
        <f t="shared" ref="F22:F35" si="5">D22*0.35</f>
        <v>0</v>
      </c>
      <c r="G22" s="68"/>
    </row>
    <row r="23" spans="1:7" customFormat="1" ht="20.25" x14ac:dyDescent="0.2">
      <c r="A23" s="57"/>
      <c r="B23" s="56"/>
      <c r="C23" s="21"/>
      <c r="D23" s="20"/>
      <c r="E23" s="20">
        <f t="shared" si="4"/>
        <v>0</v>
      </c>
      <c r="F23" s="42">
        <f t="shared" si="5"/>
        <v>0</v>
      </c>
      <c r="G23" s="68"/>
    </row>
    <row r="24" spans="1:7" customFormat="1" ht="20.25" x14ac:dyDescent="0.2">
      <c r="A24" s="57"/>
      <c r="B24" s="56"/>
      <c r="C24" s="21"/>
      <c r="D24" s="20"/>
      <c r="E24" s="20">
        <f t="shared" si="4"/>
        <v>0</v>
      </c>
      <c r="F24" s="42">
        <f t="shared" si="5"/>
        <v>0</v>
      </c>
      <c r="G24" s="68"/>
    </row>
    <row r="25" spans="1:7" customFormat="1" ht="20.25" x14ac:dyDescent="0.2">
      <c r="A25" s="57"/>
      <c r="B25" s="56"/>
      <c r="C25" s="21"/>
      <c r="D25" s="20"/>
      <c r="E25" s="20">
        <f t="shared" si="4"/>
        <v>0</v>
      </c>
      <c r="F25" s="42">
        <f t="shared" si="5"/>
        <v>0</v>
      </c>
      <c r="G25" s="68"/>
    </row>
    <row r="26" spans="1:7" customFormat="1" ht="20.25" x14ac:dyDescent="0.2">
      <c r="A26" s="57"/>
      <c r="B26" s="56"/>
      <c r="C26" s="21"/>
      <c r="D26" s="20"/>
      <c r="E26" s="20">
        <f t="shared" si="4"/>
        <v>0</v>
      </c>
      <c r="F26" s="42">
        <f t="shared" si="5"/>
        <v>0</v>
      </c>
      <c r="G26" s="68"/>
    </row>
    <row r="27" spans="1:7" customFormat="1" ht="20.25" x14ac:dyDescent="0.2">
      <c r="A27" s="57"/>
      <c r="B27" s="56"/>
      <c r="C27" s="21"/>
      <c r="D27" s="20"/>
      <c r="E27" s="20">
        <f t="shared" si="4"/>
        <v>0</v>
      </c>
      <c r="F27" s="42">
        <f t="shared" si="5"/>
        <v>0</v>
      </c>
      <c r="G27" s="68"/>
    </row>
    <row r="28" spans="1:7" customFormat="1" ht="20.25" x14ac:dyDescent="0.2">
      <c r="A28" s="57"/>
      <c r="B28" s="56"/>
      <c r="C28" s="21"/>
      <c r="D28" s="20"/>
      <c r="E28" s="20">
        <f t="shared" si="4"/>
        <v>0</v>
      </c>
      <c r="F28" s="42">
        <f t="shared" si="5"/>
        <v>0</v>
      </c>
      <c r="G28" s="68"/>
    </row>
    <row r="29" spans="1:7" customFormat="1" ht="20.25" x14ac:dyDescent="0.2">
      <c r="A29" s="57"/>
      <c r="B29" s="56"/>
      <c r="C29" s="21"/>
      <c r="D29" s="20"/>
      <c r="E29" s="20">
        <f t="shared" si="4"/>
        <v>0</v>
      </c>
      <c r="F29" s="42">
        <f t="shared" si="5"/>
        <v>0</v>
      </c>
      <c r="G29" s="68"/>
    </row>
    <row r="30" spans="1:7" customFormat="1" ht="20.25" x14ac:dyDescent="0.2">
      <c r="A30" s="57"/>
      <c r="B30" s="56"/>
      <c r="C30" s="21"/>
      <c r="D30" s="20"/>
      <c r="E30" s="20">
        <f t="shared" si="4"/>
        <v>0</v>
      </c>
      <c r="F30" s="42">
        <f t="shared" si="5"/>
        <v>0</v>
      </c>
      <c r="G30" s="68"/>
    </row>
    <row r="31" spans="1:7" customFormat="1" ht="20.25" x14ac:dyDescent="0.2">
      <c r="A31" s="57"/>
      <c r="B31" s="56"/>
      <c r="C31" s="21"/>
      <c r="D31" s="20"/>
      <c r="E31" s="20">
        <f t="shared" si="4"/>
        <v>0</v>
      </c>
      <c r="F31" s="42">
        <f t="shared" si="5"/>
        <v>0</v>
      </c>
      <c r="G31" s="68"/>
    </row>
    <row r="32" spans="1:7" customFormat="1" ht="20.25" x14ac:dyDescent="0.2">
      <c r="A32" s="57"/>
      <c r="B32" s="56"/>
      <c r="C32" s="21"/>
      <c r="D32" s="20"/>
      <c r="E32" s="20">
        <f t="shared" si="4"/>
        <v>0</v>
      </c>
      <c r="F32" s="42">
        <f t="shared" si="5"/>
        <v>0</v>
      </c>
      <c r="G32" s="68"/>
    </row>
    <row r="33" spans="1:7" customFormat="1" ht="20.25" x14ac:dyDescent="0.2">
      <c r="A33" s="57"/>
      <c r="B33" s="56"/>
      <c r="C33" s="21"/>
      <c r="D33" s="20"/>
      <c r="E33" s="20">
        <f t="shared" si="4"/>
        <v>0</v>
      </c>
      <c r="F33" s="42">
        <f t="shared" si="5"/>
        <v>0</v>
      </c>
      <c r="G33" s="68"/>
    </row>
    <row r="34" spans="1:7" customFormat="1" ht="20.25" x14ac:dyDescent="0.2">
      <c r="A34" s="57"/>
      <c r="B34" s="56"/>
      <c r="C34" s="21"/>
      <c r="D34" s="20"/>
      <c r="E34" s="20">
        <f t="shared" si="4"/>
        <v>0</v>
      </c>
      <c r="F34" s="42">
        <f t="shared" si="5"/>
        <v>0</v>
      </c>
      <c r="G34" s="68"/>
    </row>
    <row r="35" spans="1:7" customFormat="1" ht="20.25" x14ac:dyDescent="0.2">
      <c r="A35" s="57"/>
      <c r="B35" s="56"/>
      <c r="C35" s="21"/>
      <c r="D35" s="20"/>
      <c r="E35" s="20">
        <f t="shared" si="4"/>
        <v>0</v>
      </c>
      <c r="F35" s="42">
        <f t="shared" si="5"/>
        <v>0</v>
      </c>
      <c r="G35" s="68"/>
    </row>
    <row r="36" spans="1:7" ht="14.1" customHeight="1" x14ac:dyDescent="0.2">
      <c r="A36" s="18"/>
      <c r="B36" s="18"/>
      <c r="C36" s="18"/>
      <c r="D36" s="18"/>
      <c r="E36" s="18"/>
      <c r="F36" s="18"/>
      <c r="G36" s="69">
        <f>SUM(G11:G35)</f>
        <v>0</v>
      </c>
    </row>
    <row r="37" spans="1:7" ht="20.25" customHeight="1" x14ac:dyDescent="0.2">
      <c r="A37" s="93"/>
      <c r="B37" s="93"/>
      <c r="C37" s="93"/>
      <c r="D37" s="93"/>
      <c r="E37" s="93"/>
      <c r="F37" s="93"/>
      <c r="G37" s="93"/>
    </row>
    <row r="38" spans="1:7" ht="20.25" customHeight="1" x14ac:dyDescent="0.2">
      <c r="A38" s="93"/>
      <c r="B38" s="93"/>
      <c r="C38" s="93"/>
      <c r="D38" s="93"/>
      <c r="E38" s="93"/>
      <c r="F38" s="93"/>
      <c r="G38" s="93"/>
    </row>
  </sheetData>
  <mergeCells count="12">
    <mergeCell ref="B8:C8"/>
    <mergeCell ref="A37:G37"/>
    <mergeCell ref="A38:G38"/>
    <mergeCell ref="H1:I1"/>
    <mergeCell ref="F2:G5"/>
    <mergeCell ref="F6:G6"/>
    <mergeCell ref="A2:D5"/>
    <mergeCell ref="A6:D6"/>
    <mergeCell ref="A9:C10"/>
    <mergeCell ref="D9:E10"/>
    <mergeCell ref="G9:G10"/>
    <mergeCell ref="E1:G1"/>
  </mergeCells>
  <printOptions horizontalCentered="1"/>
  <pageMargins left="0.19685039370078741" right="0.19685039370078741" top="0.31496062992125984" bottom="0.39370078740157483" header="0.39370078740157483" footer="0"/>
  <pageSetup paperSize="9" scale="58" fitToHeight="0" orientation="portrait" r:id="rId1"/>
  <headerFooter>
    <oddFooter>&amp;LÀ retourner à votre partenaire Distrigo
Teurg te sturen naar uw Distrigo partner&amp;R&amp;F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07ED-040A-48E1-875A-C44A1925D94C}">
  <sheetPr>
    <tabColor rgb="FF00B050"/>
    <pageSetUpPr fitToPage="1"/>
  </sheetPr>
  <dimension ref="A1:J36"/>
  <sheetViews>
    <sheetView topLeftCell="B7" zoomScaleNormal="100" zoomScaleSheetLayoutView="72" zoomScalePageLayoutView="150" workbookViewId="0">
      <selection activeCell="G11" sqref="G11"/>
    </sheetView>
  </sheetViews>
  <sheetFormatPr baseColWidth="10" defaultColWidth="9" defaultRowHeight="14.1" customHeight="1" x14ac:dyDescent="0.2"/>
  <cols>
    <col min="1" max="1" width="16.83203125" style="1" customWidth="1"/>
    <col min="2" max="2" width="27.5" style="1" customWidth="1"/>
    <col min="3" max="3" width="83.33203125" style="1" customWidth="1"/>
    <col min="4" max="4" width="9.33203125" style="1" bestFit="1" customWidth="1"/>
    <col min="5" max="6" width="16.6640625" style="1" customWidth="1"/>
    <col min="7" max="7" width="13.33203125" style="1" customWidth="1"/>
    <col min="8" max="16384" width="9" style="1"/>
  </cols>
  <sheetData>
    <row r="1" spans="1:10" ht="67.5" customHeight="1" x14ac:dyDescent="0.2">
      <c r="D1" s="16"/>
      <c r="E1" s="70" t="s">
        <v>262</v>
      </c>
      <c r="F1" s="71"/>
      <c r="G1" s="71"/>
      <c r="H1" s="70"/>
      <c r="I1" s="71"/>
      <c r="J1" s="71"/>
    </row>
    <row r="2" spans="1:10" ht="22.5" customHeight="1" x14ac:dyDescent="0.2">
      <c r="A2" s="90" t="s">
        <v>27</v>
      </c>
      <c r="B2" s="90"/>
      <c r="C2" s="90"/>
      <c r="D2" s="102"/>
      <c r="E2" s="22" t="s">
        <v>17</v>
      </c>
      <c r="F2" s="79"/>
      <c r="G2" s="80"/>
    </row>
    <row r="3" spans="1:10" ht="22.5" customHeight="1" x14ac:dyDescent="0.2">
      <c r="A3" s="90"/>
      <c r="B3" s="90"/>
      <c r="C3" s="90"/>
      <c r="D3" s="102"/>
      <c r="E3" s="25"/>
      <c r="F3" s="81"/>
      <c r="G3" s="82"/>
    </row>
    <row r="4" spans="1:10" ht="22.5" customHeight="1" x14ac:dyDescent="0.2">
      <c r="A4" s="90"/>
      <c r="B4" s="90"/>
      <c r="C4" s="90"/>
      <c r="D4" s="102"/>
      <c r="E4" s="23" t="s">
        <v>18</v>
      </c>
      <c r="F4" s="81"/>
      <c r="G4" s="82"/>
      <c r="I4"/>
    </row>
    <row r="5" spans="1:10" ht="22.5" customHeight="1" x14ac:dyDescent="0.2">
      <c r="A5" s="90"/>
      <c r="B5" s="90"/>
      <c r="C5" s="90"/>
      <c r="D5" s="102"/>
      <c r="E5" s="24"/>
      <c r="F5" s="83"/>
      <c r="G5" s="84"/>
    </row>
    <row r="6" spans="1:10" ht="22.5" customHeight="1" x14ac:dyDescent="0.2">
      <c r="A6" s="95" t="s">
        <v>260</v>
      </c>
      <c r="B6" s="95"/>
      <c r="C6" s="95"/>
      <c r="D6" s="96"/>
      <c r="E6" s="51" t="s">
        <v>16</v>
      </c>
      <c r="F6" s="85"/>
      <c r="G6" s="86"/>
    </row>
    <row r="7" spans="1:10" ht="11.25" customHeight="1" x14ac:dyDescent="0.2">
      <c r="A7" s="17"/>
      <c r="B7" s="17"/>
      <c r="C7" s="17"/>
      <c r="D7" s="17"/>
      <c r="E7" s="17"/>
      <c r="F7" s="17"/>
      <c r="G7" s="17"/>
    </row>
    <row r="8" spans="1:10" ht="36" customHeight="1" x14ac:dyDescent="0.2">
      <c r="A8" s="19" t="s">
        <v>4</v>
      </c>
      <c r="B8" s="76" t="s">
        <v>3</v>
      </c>
      <c r="C8" s="78"/>
      <c r="D8" s="38" t="s">
        <v>0</v>
      </c>
      <c r="E8" s="28" t="s">
        <v>146</v>
      </c>
      <c r="F8" s="59" t="s">
        <v>250</v>
      </c>
      <c r="G8" s="26" t="s">
        <v>2</v>
      </c>
    </row>
    <row r="9" spans="1:10" ht="15" customHeight="1" x14ac:dyDescent="0.2">
      <c r="A9" s="97" t="s">
        <v>259</v>
      </c>
      <c r="B9" s="97"/>
      <c r="C9" s="74"/>
      <c r="D9" s="100"/>
      <c r="E9" s="74"/>
      <c r="F9" s="60"/>
      <c r="G9" s="91"/>
    </row>
    <row r="10" spans="1:10" ht="37.5" customHeight="1" x14ac:dyDescent="0.2">
      <c r="A10" s="98"/>
      <c r="B10" s="98"/>
      <c r="C10" s="99"/>
      <c r="D10" s="101"/>
      <c r="E10" s="99"/>
      <c r="F10" s="46" t="s">
        <v>261</v>
      </c>
      <c r="G10" s="92"/>
    </row>
    <row r="11" spans="1:10" customFormat="1" ht="119.25" customHeight="1" x14ac:dyDescent="0.2">
      <c r="A11" s="21" t="s">
        <v>86</v>
      </c>
      <c r="B11" s="27" t="s">
        <v>108</v>
      </c>
      <c r="C11" s="21" t="s">
        <v>42</v>
      </c>
      <c r="D11" s="20">
        <v>30.71</v>
      </c>
      <c r="E11" s="43">
        <f>D11*0.45</f>
        <v>13.819500000000001</v>
      </c>
      <c r="F11" s="42">
        <f>D11*0.35</f>
        <v>10.7485</v>
      </c>
      <c r="G11" s="67"/>
      <c r="H11" s="30"/>
    </row>
    <row r="12" spans="1:10" customFormat="1" ht="84" x14ac:dyDescent="0.2">
      <c r="A12" s="21" t="s">
        <v>87</v>
      </c>
      <c r="B12" s="27" t="s">
        <v>109</v>
      </c>
      <c r="C12" s="21" t="s">
        <v>88</v>
      </c>
      <c r="D12" s="20">
        <v>25.55</v>
      </c>
      <c r="E12" s="43">
        <f t="shared" ref="E12:E20" si="0">D12*0.45</f>
        <v>11.4975</v>
      </c>
      <c r="F12" s="42">
        <f t="shared" ref="F12:F20" si="1">D12*0.35</f>
        <v>8.942499999999999</v>
      </c>
      <c r="G12" s="67"/>
      <c r="H12" s="30"/>
    </row>
    <row r="13" spans="1:10" customFormat="1" ht="72" x14ac:dyDescent="0.2">
      <c r="A13" s="21" t="s">
        <v>89</v>
      </c>
      <c r="B13" s="27" t="s">
        <v>110</v>
      </c>
      <c r="C13" s="21" t="s">
        <v>90</v>
      </c>
      <c r="D13" s="20">
        <v>24.43</v>
      </c>
      <c r="E13" s="43">
        <f t="shared" si="0"/>
        <v>10.993500000000001</v>
      </c>
      <c r="F13" s="42">
        <f t="shared" si="1"/>
        <v>8.5504999999999995</v>
      </c>
      <c r="G13" s="67"/>
      <c r="H13" s="30"/>
    </row>
    <row r="14" spans="1:10" customFormat="1" ht="84" x14ac:dyDescent="0.2">
      <c r="A14" s="21" t="s">
        <v>91</v>
      </c>
      <c r="B14" s="27" t="s">
        <v>111</v>
      </c>
      <c r="C14" s="21" t="s">
        <v>92</v>
      </c>
      <c r="D14" s="20">
        <v>24.31</v>
      </c>
      <c r="E14" s="43">
        <f t="shared" si="0"/>
        <v>10.939499999999999</v>
      </c>
      <c r="F14" s="42">
        <f t="shared" si="1"/>
        <v>8.5084999999999997</v>
      </c>
      <c r="G14" s="67"/>
      <c r="H14" s="30"/>
    </row>
    <row r="15" spans="1:10" customFormat="1" ht="119.25" customHeight="1" x14ac:dyDescent="0.2">
      <c r="A15" s="21" t="s">
        <v>93</v>
      </c>
      <c r="B15" s="27" t="s">
        <v>94</v>
      </c>
      <c r="C15" s="21" t="s">
        <v>95</v>
      </c>
      <c r="D15" s="20">
        <v>27.07</v>
      </c>
      <c r="E15" s="43">
        <f t="shared" si="0"/>
        <v>12.1815</v>
      </c>
      <c r="F15" s="42">
        <f t="shared" si="1"/>
        <v>9.474499999999999</v>
      </c>
      <c r="G15" s="67"/>
      <c r="H15" s="30"/>
    </row>
    <row r="16" spans="1:10" customFormat="1" ht="108.75" customHeight="1" x14ac:dyDescent="0.2">
      <c r="A16" s="21" t="s">
        <v>96</v>
      </c>
      <c r="B16" s="27" t="s">
        <v>112</v>
      </c>
      <c r="C16" s="21" t="s">
        <v>97</v>
      </c>
      <c r="D16" s="20">
        <v>33.21</v>
      </c>
      <c r="E16" s="43">
        <f t="shared" si="0"/>
        <v>14.944500000000001</v>
      </c>
      <c r="F16" s="42">
        <f t="shared" si="1"/>
        <v>11.6235</v>
      </c>
      <c r="G16" s="68"/>
      <c r="H16" s="30"/>
    </row>
    <row r="17" spans="1:8" customFormat="1" ht="96" x14ac:dyDescent="0.2">
      <c r="A17" s="21" t="s">
        <v>98</v>
      </c>
      <c r="B17" s="27" t="s">
        <v>113</v>
      </c>
      <c r="C17" s="21" t="s">
        <v>99</v>
      </c>
      <c r="D17" s="20">
        <v>24.45</v>
      </c>
      <c r="E17" s="43">
        <f t="shared" si="0"/>
        <v>11.0025</v>
      </c>
      <c r="F17" s="42">
        <f t="shared" si="1"/>
        <v>8.5574999999999992</v>
      </c>
      <c r="G17" s="68"/>
      <c r="H17" s="30"/>
    </row>
    <row r="18" spans="1:8" customFormat="1" ht="72" x14ac:dyDescent="0.2">
      <c r="A18" s="21" t="s">
        <v>100</v>
      </c>
      <c r="B18" s="27" t="s">
        <v>114</v>
      </c>
      <c r="C18" s="21" t="s">
        <v>61</v>
      </c>
      <c r="D18" s="20">
        <v>24.1</v>
      </c>
      <c r="E18" s="43">
        <f t="shared" si="0"/>
        <v>10.845000000000001</v>
      </c>
      <c r="F18" s="42">
        <f t="shared" si="1"/>
        <v>8.4350000000000005</v>
      </c>
      <c r="G18" s="68"/>
      <c r="H18" s="30"/>
    </row>
    <row r="19" spans="1:8" customFormat="1" ht="141" customHeight="1" x14ac:dyDescent="0.2">
      <c r="A19" s="21" t="s">
        <v>101</v>
      </c>
      <c r="B19" s="27" t="s">
        <v>115</v>
      </c>
      <c r="C19" s="21" t="s">
        <v>102</v>
      </c>
      <c r="D19" s="20">
        <v>29.07</v>
      </c>
      <c r="E19" s="43">
        <f t="shared" si="0"/>
        <v>13.0815</v>
      </c>
      <c r="F19" s="42">
        <f t="shared" si="1"/>
        <v>10.1745</v>
      </c>
      <c r="G19" s="68"/>
      <c r="H19" s="30"/>
    </row>
    <row r="20" spans="1:8" customFormat="1" ht="48" x14ac:dyDescent="0.2">
      <c r="A20" s="21" t="s">
        <v>103</v>
      </c>
      <c r="B20" s="27" t="s">
        <v>116</v>
      </c>
      <c r="C20" s="21" t="s">
        <v>104</v>
      </c>
      <c r="D20" s="20">
        <v>42.66</v>
      </c>
      <c r="E20" s="43">
        <f t="shared" si="0"/>
        <v>19.196999999999999</v>
      </c>
      <c r="F20" s="42">
        <f t="shared" si="1"/>
        <v>14.930999999999997</v>
      </c>
      <c r="G20" s="68"/>
      <c r="H20" s="30"/>
    </row>
    <row r="21" spans="1:8" customFormat="1" ht="20.25" x14ac:dyDescent="0.2">
      <c r="A21" s="57"/>
      <c r="B21" s="56"/>
      <c r="C21" s="21"/>
      <c r="D21" s="20"/>
      <c r="E21" s="43">
        <f t="shared" ref="E21:E35" si="2">D21*0.45</f>
        <v>0</v>
      </c>
      <c r="F21" s="42">
        <f t="shared" ref="F21:F35" si="3">D21*0.35</f>
        <v>0</v>
      </c>
      <c r="G21" s="68"/>
      <c r="H21" s="30"/>
    </row>
    <row r="22" spans="1:8" customFormat="1" ht="20.25" x14ac:dyDescent="0.2">
      <c r="A22" s="57"/>
      <c r="B22" s="56"/>
      <c r="C22" s="21"/>
      <c r="D22" s="20"/>
      <c r="E22" s="43">
        <f t="shared" ref="E22:E34" si="4">D22*0.45</f>
        <v>0</v>
      </c>
      <c r="F22" s="42">
        <f t="shared" ref="F22:F34" si="5">D22*0.35</f>
        <v>0</v>
      </c>
      <c r="G22" s="68"/>
      <c r="H22" s="30"/>
    </row>
    <row r="23" spans="1:8" customFormat="1" ht="20.25" x14ac:dyDescent="0.2">
      <c r="A23" s="57"/>
      <c r="B23" s="56"/>
      <c r="C23" s="21"/>
      <c r="D23" s="20"/>
      <c r="E23" s="43">
        <f t="shared" si="4"/>
        <v>0</v>
      </c>
      <c r="F23" s="42">
        <f t="shared" si="5"/>
        <v>0</v>
      </c>
      <c r="G23" s="68"/>
      <c r="H23" s="30"/>
    </row>
    <row r="24" spans="1:8" customFormat="1" ht="20.25" x14ac:dyDescent="0.2">
      <c r="A24" s="57"/>
      <c r="B24" s="56"/>
      <c r="C24" s="21"/>
      <c r="D24" s="20"/>
      <c r="E24" s="43">
        <f t="shared" si="4"/>
        <v>0</v>
      </c>
      <c r="F24" s="42">
        <f t="shared" si="5"/>
        <v>0</v>
      </c>
      <c r="G24" s="68"/>
      <c r="H24" s="30"/>
    </row>
    <row r="25" spans="1:8" customFormat="1" ht="20.25" x14ac:dyDescent="0.2">
      <c r="A25" s="57"/>
      <c r="B25" s="56"/>
      <c r="C25" s="21"/>
      <c r="D25" s="20"/>
      <c r="E25" s="43">
        <f t="shared" si="4"/>
        <v>0</v>
      </c>
      <c r="F25" s="42">
        <f t="shared" si="5"/>
        <v>0</v>
      </c>
      <c r="G25" s="68"/>
      <c r="H25" s="30"/>
    </row>
    <row r="26" spans="1:8" customFormat="1" ht="20.25" x14ac:dyDescent="0.2">
      <c r="A26" s="57"/>
      <c r="B26" s="56"/>
      <c r="C26" s="21"/>
      <c r="D26" s="20"/>
      <c r="E26" s="43">
        <f t="shared" si="4"/>
        <v>0</v>
      </c>
      <c r="F26" s="42">
        <f t="shared" si="5"/>
        <v>0</v>
      </c>
      <c r="G26" s="68"/>
      <c r="H26" s="30"/>
    </row>
    <row r="27" spans="1:8" customFormat="1" ht="20.25" x14ac:dyDescent="0.2">
      <c r="A27" s="57"/>
      <c r="B27" s="56"/>
      <c r="C27" s="21"/>
      <c r="D27" s="20"/>
      <c r="E27" s="43">
        <f t="shared" si="4"/>
        <v>0</v>
      </c>
      <c r="F27" s="42">
        <f t="shared" si="5"/>
        <v>0</v>
      </c>
      <c r="G27" s="68"/>
      <c r="H27" s="30"/>
    </row>
    <row r="28" spans="1:8" customFormat="1" ht="20.25" x14ac:dyDescent="0.2">
      <c r="A28" s="57"/>
      <c r="B28" s="56"/>
      <c r="C28" s="21"/>
      <c r="D28" s="20"/>
      <c r="E28" s="43">
        <f t="shared" si="4"/>
        <v>0</v>
      </c>
      <c r="F28" s="42">
        <f t="shared" si="5"/>
        <v>0</v>
      </c>
      <c r="G28" s="68"/>
      <c r="H28" s="30"/>
    </row>
    <row r="29" spans="1:8" customFormat="1" ht="20.25" x14ac:dyDescent="0.2">
      <c r="A29" s="57"/>
      <c r="B29" s="56"/>
      <c r="C29" s="21"/>
      <c r="D29" s="20"/>
      <c r="E29" s="43">
        <f t="shared" si="4"/>
        <v>0</v>
      </c>
      <c r="F29" s="42">
        <f t="shared" si="5"/>
        <v>0</v>
      </c>
      <c r="G29" s="68"/>
      <c r="H29" s="30"/>
    </row>
    <row r="30" spans="1:8" customFormat="1" ht="20.25" x14ac:dyDescent="0.2">
      <c r="A30" s="57"/>
      <c r="B30" s="56"/>
      <c r="C30" s="21"/>
      <c r="D30" s="20"/>
      <c r="E30" s="43">
        <f t="shared" si="4"/>
        <v>0</v>
      </c>
      <c r="F30" s="42">
        <f t="shared" si="5"/>
        <v>0</v>
      </c>
      <c r="G30" s="68"/>
      <c r="H30" s="30"/>
    </row>
    <row r="31" spans="1:8" customFormat="1" ht="20.25" x14ac:dyDescent="0.2">
      <c r="A31" s="57"/>
      <c r="B31" s="56"/>
      <c r="C31" s="21"/>
      <c r="D31" s="20"/>
      <c r="E31" s="43">
        <f t="shared" si="4"/>
        <v>0</v>
      </c>
      <c r="F31" s="42">
        <f t="shared" si="5"/>
        <v>0</v>
      </c>
      <c r="G31" s="68"/>
      <c r="H31" s="30"/>
    </row>
    <row r="32" spans="1:8" customFormat="1" ht="20.25" x14ac:dyDescent="0.2">
      <c r="A32" s="57"/>
      <c r="B32" s="56"/>
      <c r="C32" s="21"/>
      <c r="D32" s="20"/>
      <c r="E32" s="43">
        <f t="shared" si="4"/>
        <v>0</v>
      </c>
      <c r="F32" s="42">
        <f t="shared" si="5"/>
        <v>0</v>
      </c>
      <c r="G32" s="68"/>
      <c r="H32" s="30"/>
    </row>
    <row r="33" spans="1:8" customFormat="1" ht="20.25" x14ac:dyDescent="0.2">
      <c r="A33" s="57"/>
      <c r="B33" s="56"/>
      <c r="C33" s="21"/>
      <c r="D33" s="20"/>
      <c r="E33" s="43">
        <f t="shared" si="4"/>
        <v>0</v>
      </c>
      <c r="F33" s="42">
        <f t="shared" si="5"/>
        <v>0</v>
      </c>
      <c r="G33" s="68"/>
      <c r="H33" s="30"/>
    </row>
    <row r="34" spans="1:8" customFormat="1" ht="20.25" x14ac:dyDescent="0.2">
      <c r="A34" s="57"/>
      <c r="B34" s="56"/>
      <c r="C34" s="21"/>
      <c r="D34" s="20"/>
      <c r="E34" s="43">
        <f t="shared" si="4"/>
        <v>0</v>
      </c>
      <c r="F34" s="42">
        <f t="shared" si="5"/>
        <v>0</v>
      </c>
      <c r="G34" s="68"/>
      <c r="H34" s="30"/>
    </row>
    <row r="35" spans="1:8" customFormat="1" ht="20.25" x14ac:dyDescent="0.2">
      <c r="A35" s="57"/>
      <c r="B35" s="56"/>
      <c r="C35" s="21"/>
      <c r="D35" s="20"/>
      <c r="E35" s="43">
        <f t="shared" si="2"/>
        <v>0</v>
      </c>
      <c r="F35" s="42">
        <f t="shared" si="3"/>
        <v>0</v>
      </c>
      <c r="G35" s="68"/>
      <c r="H35" s="30"/>
    </row>
    <row r="36" spans="1:8" ht="14.1" customHeight="1" x14ac:dyDescent="0.2">
      <c r="A36" s="18"/>
      <c r="B36" s="18"/>
      <c r="C36" s="18"/>
      <c r="D36" s="18"/>
      <c r="E36" s="18"/>
      <c r="F36" s="18"/>
      <c r="G36" s="58">
        <f>SUM(G11:G35)</f>
        <v>0</v>
      </c>
    </row>
  </sheetData>
  <mergeCells count="10">
    <mergeCell ref="A9:C10"/>
    <mergeCell ref="D9:E10"/>
    <mergeCell ref="G9:G10"/>
    <mergeCell ref="B8:C8"/>
    <mergeCell ref="H1:J1"/>
    <mergeCell ref="F2:G5"/>
    <mergeCell ref="F6:G6"/>
    <mergeCell ref="A2:D5"/>
    <mergeCell ref="A6:D6"/>
    <mergeCell ref="E1:G1"/>
  </mergeCells>
  <printOptions horizontalCentered="1"/>
  <pageMargins left="0.19685039370078741" right="0.19685039370078741" top="0.31496062992125984" bottom="0.39370078740157483" header="0.39370078740157483" footer="0"/>
  <pageSetup paperSize="9" scale="58" fitToHeight="0" orientation="portrait" r:id="rId1"/>
  <headerFooter>
    <oddFooter>&amp;LÀ retourner à votre partenaire Distrigo
Teurg te sturen naar uw Distrigo partner&amp;R&amp;F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9"/>
  <sheetViews>
    <sheetView zoomScaleNormal="100" zoomScaleSheetLayoutView="90" zoomScalePageLayoutView="150" workbookViewId="0">
      <selection activeCell="G11" sqref="G11"/>
    </sheetView>
  </sheetViews>
  <sheetFormatPr baseColWidth="10" defaultColWidth="9" defaultRowHeight="14.1" customHeight="1" x14ac:dyDescent="0.2"/>
  <cols>
    <col min="1" max="1" width="16.83203125" style="1" customWidth="1"/>
    <col min="2" max="2" width="27.5" style="1" customWidth="1"/>
    <col min="3" max="3" width="83.33203125" style="1" customWidth="1"/>
    <col min="4" max="4" width="9.33203125" style="1" bestFit="1" customWidth="1"/>
    <col min="5" max="6" width="16.6640625" style="1" customWidth="1"/>
    <col min="7" max="7" width="13.33203125" style="1" customWidth="1"/>
    <col min="8" max="16384" width="9" style="1"/>
  </cols>
  <sheetData>
    <row r="1" spans="1:8" ht="67.5" customHeight="1" x14ac:dyDescent="0.2">
      <c r="D1" s="16"/>
      <c r="E1" s="70" t="s">
        <v>262</v>
      </c>
      <c r="F1" s="71"/>
      <c r="G1" s="71"/>
      <c r="H1" s="31"/>
    </row>
    <row r="2" spans="1:8" ht="22.5" customHeight="1" x14ac:dyDescent="0.2">
      <c r="A2" s="90" t="s">
        <v>19</v>
      </c>
      <c r="B2" s="90"/>
      <c r="C2" s="90"/>
      <c r="D2" s="102"/>
      <c r="E2" s="22" t="s">
        <v>17</v>
      </c>
      <c r="F2" s="79"/>
      <c r="G2" s="80"/>
    </row>
    <row r="3" spans="1:8" ht="22.5" customHeight="1" x14ac:dyDescent="0.2">
      <c r="A3" s="90"/>
      <c r="B3" s="90"/>
      <c r="C3" s="90"/>
      <c r="D3" s="102"/>
      <c r="E3" s="25"/>
      <c r="F3" s="81"/>
      <c r="G3" s="82"/>
    </row>
    <row r="4" spans="1:8" ht="22.5" customHeight="1" x14ac:dyDescent="0.2">
      <c r="A4" s="90"/>
      <c r="B4" s="90"/>
      <c r="C4" s="90"/>
      <c r="D4" s="102"/>
      <c r="E4" s="23" t="s">
        <v>18</v>
      </c>
      <c r="F4" s="81"/>
      <c r="G4" s="82"/>
    </row>
    <row r="5" spans="1:8" ht="22.5" customHeight="1" x14ac:dyDescent="0.2">
      <c r="A5" s="90"/>
      <c r="B5" s="90"/>
      <c r="C5" s="90"/>
      <c r="D5" s="102"/>
      <c r="E5" s="24"/>
      <c r="F5" s="83"/>
      <c r="G5" s="84"/>
    </row>
    <row r="6" spans="1:8" ht="22.5" customHeight="1" x14ac:dyDescent="0.2">
      <c r="A6" s="95" t="s">
        <v>260</v>
      </c>
      <c r="B6" s="95"/>
      <c r="C6" s="95"/>
      <c r="D6" s="96"/>
      <c r="E6" s="51" t="s">
        <v>16</v>
      </c>
      <c r="F6" s="85"/>
      <c r="G6" s="86"/>
    </row>
    <row r="7" spans="1:8" ht="11.25" customHeight="1" x14ac:dyDescent="0.2">
      <c r="A7" s="17"/>
      <c r="B7" s="17"/>
      <c r="C7" s="17"/>
      <c r="D7" s="17"/>
      <c r="E7" s="17"/>
      <c r="F7" s="17"/>
      <c r="G7" s="17"/>
    </row>
    <row r="8" spans="1:8" ht="46.5" customHeight="1" x14ac:dyDescent="0.2">
      <c r="A8" s="19" t="s">
        <v>4</v>
      </c>
      <c r="B8" s="76" t="s">
        <v>3</v>
      </c>
      <c r="C8" s="78"/>
      <c r="D8" s="38" t="s">
        <v>0</v>
      </c>
      <c r="E8" s="28" t="s">
        <v>146</v>
      </c>
      <c r="F8" s="59" t="s">
        <v>250</v>
      </c>
      <c r="G8" s="26" t="s">
        <v>2</v>
      </c>
    </row>
    <row r="9" spans="1:8" ht="15" customHeight="1" x14ac:dyDescent="0.2">
      <c r="A9" s="97" t="s">
        <v>263</v>
      </c>
      <c r="B9" s="97"/>
      <c r="C9" s="74"/>
      <c r="D9" s="100"/>
      <c r="E9" s="74"/>
      <c r="F9" s="60"/>
      <c r="G9" s="91"/>
    </row>
    <row r="10" spans="1:8" ht="40.5" customHeight="1" x14ac:dyDescent="0.2">
      <c r="A10" s="98"/>
      <c r="B10" s="98"/>
      <c r="C10" s="99"/>
      <c r="D10" s="101"/>
      <c r="E10" s="99"/>
      <c r="F10" s="46" t="s">
        <v>261</v>
      </c>
      <c r="G10" s="92"/>
    </row>
    <row r="11" spans="1:8" customFormat="1" ht="48" x14ac:dyDescent="0.2">
      <c r="A11" s="21" t="s">
        <v>20</v>
      </c>
      <c r="B11" s="27" t="s">
        <v>26</v>
      </c>
      <c r="C11" s="21" t="s">
        <v>25</v>
      </c>
      <c r="D11" s="20">
        <v>12.8</v>
      </c>
      <c r="E11" s="43">
        <f>D11*0.45</f>
        <v>5.7600000000000007</v>
      </c>
      <c r="F11" s="42">
        <f>D11*0.35</f>
        <v>4.4799999999999995</v>
      </c>
      <c r="G11" s="67"/>
    </row>
    <row r="12" spans="1:8" customFormat="1" ht="60" x14ac:dyDescent="0.2">
      <c r="A12" s="21" t="s">
        <v>39</v>
      </c>
      <c r="B12" s="27" t="s">
        <v>105</v>
      </c>
      <c r="C12" s="21" t="s">
        <v>137</v>
      </c>
      <c r="D12" s="20">
        <v>16.239999999999998</v>
      </c>
      <c r="E12" s="43">
        <f t="shared" ref="E12:E20" si="0">D12*0.45</f>
        <v>7.3079999999999998</v>
      </c>
      <c r="F12" s="42">
        <f t="shared" ref="F12:F20" si="1">D12*0.35</f>
        <v>5.6839999999999993</v>
      </c>
      <c r="G12" s="67"/>
    </row>
    <row r="13" spans="1:8" customFormat="1" ht="48" x14ac:dyDescent="0.2">
      <c r="A13" s="21" t="s">
        <v>35</v>
      </c>
      <c r="B13" s="27" t="s">
        <v>131</v>
      </c>
      <c r="C13" s="21" t="s">
        <v>138</v>
      </c>
      <c r="D13" s="20">
        <v>11.85</v>
      </c>
      <c r="E13" s="43">
        <f t="shared" si="0"/>
        <v>5.3324999999999996</v>
      </c>
      <c r="F13" s="42">
        <f t="shared" si="1"/>
        <v>4.1475</v>
      </c>
      <c r="G13" s="67"/>
    </row>
    <row r="14" spans="1:8" customFormat="1" ht="60" x14ac:dyDescent="0.2">
      <c r="A14" s="21" t="s">
        <v>21</v>
      </c>
      <c r="B14" s="27" t="s">
        <v>132</v>
      </c>
      <c r="C14" s="21" t="s">
        <v>145</v>
      </c>
      <c r="D14" s="20">
        <v>12.48</v>
      </c>
      <c r="E14" s="43">
        <f t="shared" si="0"/>
        <v>5.6160000000000005</v>
      </c>
      <c r="F14" s="42">
        <f t="shared" si="1"/>
        <v>4.3679999999999994</v>
      </c>
      <c r="G14" s="67"/>
    </row>
    <row r="15" spans="1:8" customFormat="1" ht="48" x14ac:dyDescent="0.2">
      <c r="A15" s="21" t="s">
        <v>36</v>
      </c>
      <c r="B15" s="27" t="s">
        <v>133</v>
      </c>
      <c r="C15" s="21" t="s">
        <v>139</v>
      </c>
      <c r="D15" s="20">
        <v>13.63</v>
      </c>
      <c r="E15" s="43">
        <f t="shared" si="0"/>
        <v>6.1335000000000006</v>
      </c>
      <c r="F15" s="42">
        <f t="shared" si="1"/>
        <v>4.7705000000000002</v>
      </c>
      <c r="G15" s="67"/>
      <c r="H15" s="40"/>
    </row>
    <row r="16" spans="1:8" customFormat="1" ht="120" x14ac:dyDescent="0.2">
      <c r="A16" s="21" t="s">
        <v>22</v>
      </c>
      <c r="B16" s="27" t="s">
        <v>134</v>
      </c>
      <c r="C16" s="21" t="s">
        <v>140</v>
      </c>
      <c r="D16" s="20">
        <v>14.18</v>
      </c>
      <c r="E16" s="43">
        <f t="shared" si="0"/>
        <v>6.3810000000000002</v>
      </c>
      <c r="F16" s="42">
        <f t="shared" si="1"/>
        <v>4.9629999999999992</v>
      </c>
      <c r="G16" s="68"/>
      <c r="H16" s="40"/>
    </row>
    <row r="17" spans="1:8" customFormat="1" ht="60" x14ac:dyDescent="0.2">
      <c r="A17" s="21" t="s">
        <v>23</v>
      </c>
      <c r="B17" s="27" t="s">
        <v>106</v>
      </c>
      <c r="C17" s="21" t="s">
        <v>141</v>
      </c>
      <c r="D17" s="20">
        <v>15.47</v>
      </c>
      <c r="E17" s="43">
        <f t="shared" si="0"/>
        <v>6.9615</v>
      </c>
      <c r="F17" s="42">
        <f t="shared" si="1"/>
        <v>5.4145000000000003</v>
      </c>
      <c r="G17" s="68"/>
      <c r="H17" s="40"/>
    </row>
    <row r="18" spans="1:8" customFormat="1" ht="48" x14ac:dyDescent="0.2">
      <c r="A18" s="21" t="s">
        <v>37</v>
      </c>
      <c r="B18" s="27" t="s">
        <v>135</v>
      </c>
      <c r="C18" s="21" t="s">
        <v>142</v>
      </c>
      <c r="D18" s="20">
        <v>17.21</v>
      </c>
      <c r="E18" s="43">
        <f t="shared" si="0"/>
        <v>7.7445000000000004</v>
      </c>
      <c r="F18" s="42">
        <f t="shared" si="1"/>
        <v>6.0235000000000003</v>
      </c>
      <c r="G18" s="68"/>
      <c r="H18" s="40"/>
    </row>
    <row r="19" spans="1:8" customFormat="1" ht="60" x14ac:dyDescent="0.2">
      <c r="A19" s="21" t="s">
        <v>24</v>
      </c>
      <c r="B19" s="27" t="s">
        <v>136</v>
      </c>
      <c r="C19" s="21" t="s">
        <v>143</v>
      </c>
      <c r="D19" s="20">
        <v>16.2</v>
      </c>
      <c r="E19" s="43">
        <f t="shared" si="0"/>
        <v>7.29</v>
      </c>
      <c r="F19" s="42">
        <f t="shared" si="1"/>
        <v>5.669999999999999</v>
      </c>
      <c r="G19" s="68"/>
      <c r="H19" s="40"/>
    </row>
    <row r="20" spans="1:8" customFormat="1" ht="48" x14ac:dyDescent="0.2">
      <c r="A20" s="21" t="s">
        <v>38</v>
      </c>
      <c r="B20" s="27" t="s">
        <v>107</v>
      </c>
      <c r="C20" s="21" t="s">
        <v>144</v>
      </c>
      <c r="D20" s="20">
        <v>15.37</v>
      </c>
      <c r="E20" s="43">
        <f t="shared" si="0"/>
        <v>6.9165000000000001</v>
      </c>
      <c r="F20" s="42">
        <f t="shared" si="1"/>
        <v>5.3794999999999993</v>
      </c>
      <c r="G20" s="68"/>
      <c r="H20" s="40"/>
    </row>
    <row r="21" spans="1:8" customFormat="1" ht="20.25" x14ac:dyDescent="0.2">
      <c r="A21" s="21"/>
      <c r="B21" s="27"/>
      <c r="C21" s="21"/>
      <c r="D21" s="20"/>
      <c r="E21" s="43">
        <f t="shared" ref="E21:E35" si="2">D21*0.45</f>
        <v>0</v>
      </c>
      <c r="F21" s="42">
        <f t="shared" ref="F21:F35" si="3">D21*0.35</f>
        <v>0</v>
      </c>
      <c r="G21" s="68"/>
      <c r="H21" s="40"/>
    </row>
    <row r="22" spans="1:8" customFormat="1" ht="20.25" x14ac:dyDescent="0.2">
      <c r="A22" s="21"/>
      <c r="B22" s="27"/>
      <c r="C22" s="21"/>
      <c r="D22" s="20"/>
      <c r="E22" s="43">
        <f t="shared" ref="E22:E34" si="4">D22*0.45</f>
        <v>0</v>
      </c>
      <c r="F22" s="42">
        <f t="shared" ref="F22:F34" si="5">D22*0.35</f>
        <v>0</v>
      </c>
      <c r="G22" s="68"/>
      <c r="H22" s="40"/>
    </row>
    <row r="23" spans="1:8" customFormat="1" ht="20.25" x14ac:dyDescent="0.2">
      <c r="A23" s="21"/>
      <c r="B23" s="27"/>
      <c r="C23" s="21"/>
      <c r="D23" s="20"/>
      <c r="E23" s="43">
        <f t="shared" si="4"/>
        <v>0</v>
      </c>
      <c r="F23" s="42">
        <f t="shared" si="5"/>
        <v>0</v>
      </c>
      <c r="G23" s="68"/>
      <c r="H23" s="40"/>
    </row>
    <row r="24" spans="1:8" customFormat="1" ht="20.25" x14ac:dyDescent="0.2">
      <c r="A24" s="21"/>
      <c r="B24" s="27"/>
      <c r="C24" s="21"/>
      <c r="D24" s="20"/>
      <c r="E24" s="43">
        <f t="shared" si="4"/>
        <v>0</v>
      </c>
      <c r="F24" s="42">
        <f t="shared" si="5"/>
        <v>0</v>
      </c>
      <c r="G24" s="68"/>
      <c r="H24" s="40"/>
    </row>
    <row r="25" spans="1:8" customFormat="1" ht="20.25" x14ac:dyDescent="0.2">
      <c r="A25" s="21"/>
      <c r="B25" s="27"/>
      <c r="C25" s="21"/>
      <c r="D25" s="20"/>
      <c r="E25" s="43">
        <f t="shared" si="4"/>
        <v>0</v>
      </c>
      <c r="F25" s="42">
        <f t="shared" si="5"/>
        <v>0</v>
      </c>
      <c r="G25" s="68"/>
      <c r="H25" s="40"/>
    </row>
    <row r="26" spans="1:8" customFormat="1" ht="20.25" x14ac:dyDescent="0.2">
      <c r="A26" s="21"/>
      <c r="B26" s="27"/>
      <c r="C26" s="21"/>
      <c r="D26" s="20"/>
      <c r="E26" s="43">
        <f t="shared" si="4"/>
        <v>0</v>
      </c>
      <c r="F26" s="42">
        <f t="shared" si="5"/>
        <v>0</v>
      </c>
      <c r="G26" s="68"/>
      <c r="H26" s="40"/>
    </row>
    <row r="27" spans="1:8" customFormat="1" ht="20.25" x14ac:dyDescent="0.2">
      <c r="A27" s="21"/>
      <c r="B27" s="27"/>
      <c r="C27" s="21"/>
      <c r="D27" s="20"/>
      <c r="E27" s="43">
        <f t="shared" si="4"/>
        <v>0</v>
      </c>
      <c r="F27" s="42">
        <f t="shared" si="5"/>
        <v>0</v>
      </c>
      <c r="G27" s="68"/>
      <c r="H27" s="40"/>
    </row>
    <row r="28" spans="1:8" customFormat="1" ht="20.25" x14ac:dyDescent="0.2">
      <c r="A28" s="21"/>
      <c r="B28" s="27"/>
      <c r="C28" s="21"/>
      <c r="D28" s="20"/>
      <c r="E28" s="43">
        <f t="shared" si="4"/>
        <v>0</v>
      </c>
      <c r="F28" s="42">
        <f t="shared" si="5"/>
        <v>0</v>
      </c>
      <c r="G28" s="68"/>
      <c r="H28" s="40"/>
    </row>
    <row r="29" spans="1:8" customFormat="1" ht="20.25" x14ac:dyDescent="0.2">
      <c r="A29" s="21"/>
      <c r="B29" s="27"/>
      <c r="C29" s="21"/>
      <c r="D29" s="20"/>
      <c r="E29" s="43">
        <f t="shared" si="4"/>
        <v>0</v>
      </c>
      <c r="F29" s="42">
        <f t="shared" si="5"/>
        <v>0</v>
      </c>
      <c r="G29" s="68"/>
      <c r="H29" s="40"/>
    </row>
    <row r="30" spans="1:8" customFormat="1" ht="20.25" x14ac:dyDescent="0.2">
      <c r="A30" s="21"/>
      <c r="B30" s="27"/>
      <c r="C30" s="21"/>
      <c r="D30" s="20"/>
      <c r="E30" s="43">
        <f t="shared" si="4"/>
        <v>0</v>
      </c>
      <c r="F30" s="42">
        <f t="shared" si="5"/>
        <v>0</v>
      </c>
      <c r="G30" s="68"/>
      <c r="H30" s="40"/>
    </row>
    <row r="31" spans="1:8" customFormat="1" ht="20.25" x14ac:dyDescent="0.2">
      <c r="A31" s="21"/>
      <c r="B31" s="27"/>
      <c r="C31" s="21"/>
      <c r="D31" s="20"/>
      <c r="E31" s="43">
        <f t="shared" si="4"/>
        <v>0</v>
      </c>
      <c r="F31" s="42">
        <f t="shared" si="5"/>
        <v>0</v>
      </c>
      <c r="G31" s="68"/>
      <c r="H31" s="40"/>
    </row>
    <row r="32" spans="1:8" customFormat="1" ht="20.25" x14ac:dyDescent="0.2">
      <c r="A32" s="21"/>
      <c r="B32" s="27"/>
      <c r="C32" s="21"/>
      <c r="D32" s="20"/>
      <c r="E32" s="43">
        <f t="shared" si="4"/>
        <v>0</v>
      </c>
      <c r="F32" s="42">
        <f t="shared" si="5"/>
        <v>0</v>
      </c>
      <c r="G32" s="68"/>
      <c r="H32" s="40"/>
    </row>
    <row r="33" spans="1:8" customFormat="1" ht="20.25" x14ac:dyDescent="0.2">
      <c r="A33" s="21"/>
      <c r="B33" s="27"/>
      <c r="C33" s="21"/>
      <c r="D33" s="20"/>
      <c r="E33" s="43">
        <f t="shared" si="4"/>
        <v>0</v>
      </c>
      <c r="F33" s="42">
        <f t="shared" si="5"/>
        <v>0</v>
      </c>
      <c r="G33" s="68"/>
      <c r="H33" s="40"/>
    </row>
    <row r="34" spans="1:8" customFormat="1" ht="20.25" x14ac:dyDescent="0.2">
      <c r="A34" s="21"/>
      <c r="B34" s="27"/>
      <c r="C34" s="21"/>
      <c r="D34" s="20"/>
      <c r="E34" s="43">
        <f t="shared" si="4"/>
        <v>0</v>
      </c>
      <c r="F34" s="42">
        <f t="shared" si="5"/>
        <v>0</v>
      </c>
      <c r="G34" s="68"/>
      <c r="H34" s="40"/>
    </row>
    <row r="35" spans="1:8" customFormat="1" ht="20.25" x14ac:dyDescent="0.2">
      <c r="A35" s="21"/>
      <c r="B35" s="27"/>
      <c r="C35" s="21"/>
      <c r="D35" s="20"/>
      <c r="E35" s="43">
        <f t="shared" si="2"/>
        <v>0</v>
      </c>
      <c r="F35" s="42">
        <f t="shared" si="3"/>
        <v>0</v>
      </c>
      <c r="G35" s="68"/>
      <c r="H35" s="40"/>
    </row>
    <row r="36" spans="1:8" ht="14.1" customHeight="1" x14ac:dyDescent="0.2">
      <c r="A36" s="18"/>
      <c r="B36" s="18"/>
      <c r="C36" s="18"/>
      <c r="D36" s="18"/>
      <c r="E36" s="18"/>
      <c r="F36" s="18"/>
      <c r="G36" s="69">
        <f>SUM(G11:G35)</f>
        <v>0</v>
      </c>
      <c r="H36" s="40"/>
    </row>
    <row r="37" spans="1:8" ht="14.1" customHeight="1" x14ac:dyDescent="0.2">
      <c r="H37" s="40"/>
    </row>
    <row r="38" spans="1:8" ht="14.1" customHeight="1" x14ac:dyDescent="0.2">
      <c r="H38" s="40"/>
    </row>
    <row r="39" spans="1:8" ht="14.1" customHeight="1" x14ac:dyDescent="0.2">
      <c r="H39" s="40"/>
    </row>
  </sheetData>
  <mergeCells count="9">
    <mergeCell ref="E1:G1"/>
    <mergeCell ref="A9:C10"/>
    <mergeCell ref="D9:E10"/>
    <mergeCell ref="G9:G10"/>
    <mergeCell ref="B8:C8"/>
    <mergeCell ref="F2:G5"/>
    <mergeCell ref="F6:G6"/>
    <mergeCell ref="A2:D5"/>
    <mergeCell ref="A6:D6"/>
  </mergeCells>
  <printOptions horizontalCentered="1"/>
  <pageMargins left="0.19685039370078741" right="0.19685039370078741" top="0.31496062992125984" bottom="0.39370078740157483" header="0.39370078740157483" footer="0"/>
  <pageSetup paperSize="9" scale="58" fitToHeight="0" orientation="portrait" r:id="rId1"/>
  <headerFooter>
    <oddFooter>&amp;LÀ retourner à votre partenaire Distrigo
Teurg te sturen naar uw Distrigo partner&amp;R&amp;F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zoomScaleNormal="100" zoomScalePageLayoutView="150" workbookViewId="0">
      <selection activeCell="M7" sqref="M7"/>
    </sheetView>
  </sheetViews>
  <sheetFormatPr baseColWidth="10" defaultColWidth="9" defaultRowHeight="14.1" customHeight="1" x14ac:dyDescent="0.2"/>
  <cols>
    <col min="1" max="1" width="20" style="1" customWidth="1"/>
    <col min="2" max="2" width="19.83203125" style="1" customWidth="1"/>
    <col min="3" max="3" width="40.83203125" style="1" customWidth="1"/>
    <col min="4" max="7" width="12.5" style="1" customWidth="1"/>
    <col min="8" max="16384" width="9" style="1"/>
  </cols>
  <sheetData>
    <row r="1" spans="1:7" ht="56.25" customHeight="1" x14ac:dyDescent="0.2">
      <c r="D1" s="104"/>
      <c r="E1" s="104"/>
      <c r="F1" s="104"/>
      <c r="G1" s="104"/>
    </row>
    <row r="2" spans="1:7" ht="45" customHeight="1" x14ac:dyDescent="0.2">
      <c r="C2" s="105" t="s">
        <v>11</v>
      </c>
      <c r="D2" s="106"/>
      <c r="E2" s="106"/>
    </row>
    <row r="3" spans="1:7" ht="14.25" customHeight="1" x14ac:dyDescent="0.2">
      <c r="C3" s="107" t="s">
        <v>10</v>
      </c>
      <c r="D3" s="107"/>
      <c r="E3" s="107"/>
    </row>
    <row r="4" spans="1:7" ht="11.25" customHeight="1" x14ac:dyDescent="0.2"/>
    <row r="5" spans="1:7" ht="18.75" customHeight="1" x14ac:dyDescent="0.2">
      <c r="A5" s="11" t="s">
        <v>4</v>
      </c>
      <c r="B5" s="108" t="s">
        <v>3</v>
      </c>
      <c r="C5" s="109"/>
      <c r="D5" s="12" t="s">
        <v>0</v>
      </c>
      <c r="E5" s="13" t="s">
        <v>5</v>
      </c>
      <c r="F5" s="12" t="s">
        <v>1</v>
      </c>
      <c r="G5" s="14" t="s">
        <v>2</v>
      </c>
    </row>
    <row r="6" spans="1:7" ht="15" customHeight="1" x14ac:dyDescent="0.2">
      <c r="A6" s="107" t="s">
        <v>12</v>
      </c>
      <c r="B6" s="107"/>
      <c r="C6" s="107"/>
      <c r="D6" s="107"/>
      <c r="E6" s="107"/>
      <c r="F6" s="107"/>
      <c r="G6" s="107"/>
    </row>
    <row r="7" spans="1:7" customFormat="1" ht="26.45" customHeight="1" x14ac:dyDescent="0.2">
      <c r="A7" s="8"/>
      <c r="B7" s="103"/>
      <c r="C7" s="103"/>
      <c r="D7" s="15"/>
      <c r="E7" s="110"/>
      <c r="F7" s="111"/>
      <c r="G7" s="10"/>
    </row>
    <row r="8" spans="1:7" customFormat="1" ht="26.45" customHeight="1" x14ac:dyDescent="0.2">
      <c r="A8" s="8"/>
      <c r="B8" s="103"/>
      <c r="C8" s="103"/>
      <c r="D8" s="15"/>
      <c r="E8" s="110"/>
      <c r="F8" s="111"/>
      <c r="G8" s="10"/>
    </row>
    <row r="9" spans="1:7" customFormat="1" ht="26.45" customHeight="1" x14ac:dyDescent="0.2">
      <c r="A9" s="8"/>
      <c r="B9" s="103"/>
      <c r="C9" s="103"/>
      <c r="D9" s="15"/>
      <c r="E9" s="110"/>
      <c r="F9" s="111"/>
      <c r="G9" s="10"/>
    </row>
    <row r="10" spans="1:7" customFormat="1" ht="26.45" customHeight="1" x14ac:dyDescent="0.2">
      <c r="A10" s="8"/>
      <c r="B10" s="103"/>
      <c r="C10" s="103"/>
      <c r="D10" s="15"/>
      <c r="E10" s="110"/>
      <c r="F10" s="111"/>
      <c r="G10" s="10"/>
    </row>
    <row r="11" spans="1:7" customFormat="1" ht="26.45" customHeight="1" x14ac:dyDescent="0.2">
      <c r="A11" s="8"/>
      <c r="B11" s="103"/>
      <c r="C11" s="103"/>
      <c r="D11" s="15"/>
      <c r="E11" s="110"/>
      <c r="F11" s="111"/>
      <c r="G11" s="10"/>
    </row>
    <row r="12" spans="1:7" customFormat="1" ht="26.45" customHeight="1" x14ac:dyDescent="0.2">
      <c r="A12" s="8"/>
      <c r="B12" s="103"/>
      <c r="C12" s="103"/>
      <c r="D12" s="15"/>
      <c r="E12" s="110"/>
      <c r="F12" s="111"/>
      <c r="G12" s="10"/>
    </row>
    <row r="13" spans="1:7" customFormat="1" ht="26.45" customHeight="1" x14ac:dyDescent="0.2">
      <c r="A13" s="8"/>
      <c r="B13" s="103"/>
      <c r="C13" s="103"/>
      <c r="D13" s="15"/>
      <c r="E13" s="110"/>
      <c r="F13" s="111"/>
      <c r="G13" s="10"/>
    </row>
    <row r="14" spans="1:7" customFormat="1" ht="26.45" customHeight="1" x14ac:dyDescent="0.2">
      <c r="A14" s="8"/>
      <c r="B14" s="103"/>
      <c r="C14" s="103"/>
      <c r="D14" s="15"/>
      <c r="E14" s="110"/>
      <c r="F14" s="111"/>
      <c r="G14" s="10"/>
    </row>
    <row r="15" spans="1:7" customFormat="1" ht="26.45" customHeight="1" x14ac:dyDescent="0.2">
      <c r="A15" s="8"/>
      <c r="B15" s="103"/>
      <c r="C15" s="103"/>
      <c r="D15" s="15"/>
      <c r="E15" s="110"/>
      <c r="F15" s="111"/>
      <c r="G15" s="10"/>
    </row>
    <row r="16" spans="1:7" customFormat="1" ht="26.45" customHeight="1" x14ac:dyDescent="0.2">
      <c r="A16" s="8"/>
      <c r="B16" s="103"/>
      <c r="C16" s="103"/>
      <c r="D16" s="15"/>
      <c r="E16" s="110"/>
      <c r="F16" s="111"/>
      <c r="G16" s="10"/>
    </row>
    <row r="17" spans="1:7" ht="37.5" customHeight="1" thickBot="1" x14ac:dyDescent="0.25">
      <c r="A17" s="3"/>
      <c r="B17" s="3"/>
      <c r="C17" s="3"/>
    </row>
    <row r="18" spans="1:7" ht="20.100000000000001" customHeight="1" x14ac:dyDescent="0.2">
      <c r="A18" s="113" t="s">
        <v>7</v>
      </c>
      <c r="B18" s="115"/>
      <c r="C18" s="116"/>
      <c r="D18" s="119" t="s">
        <v>8</v>
      </c>
      <c r="E18" s="120"/>
      <c r="F18" s="120"/>
      <c r="G18" s="121"/>
    </row>
    <row r="19" spans="1:7" ht="20.100000000000001" customHeight="1" x14ac:dyDescent="0.2">
      <c r="A19" s="114"/>
      <c r="B19" s="117"/>
      <c r="C19" s="118"/>
      <c r="D19" s="122"/>
      <c r="E19" s="123"/>
      <c r="F19" s="123"/>
      <c r="G19" s="124"/>
    </row>
    <row r="20" spans="1:7" ht="20.100000000000001" customHeight="1" x14ac:dyDescent="0.2">
      <c r="A20" s="114" t="s">
        <v>9</v>
      </c>
      <c r="B20" s="128"/>
      <c r="C20" s="129"/>
      <c r="D20" s="122"/>
      <c r="E20" s="123"/>
      <c r="F20" s="123"/>
      <c r="G20" s="124"/>
    </row>
    <row r="21" spans="1:7" ht="20.100000000000001" customHeight="1" x14ac:dyDescent="0.2">
      <c r="A21" s="114"/>
      <c r="B21" s="128"/>
      <c r="C21" s="129"/>
      <c r="D21" s="122"/>
      <c r="E21" s="123"/>
      <c r="F21" s="123"/>
      <c r="G21" s="124"/>
    </row>
    <row r="22" spans="1:7" ht="20.100000000000001" customHeight="1" x14ac:dyDescent="0.2">
      <c r="A22" s="114" t="s">
        <v>6</v>
      </c>
      <c r="B22" s="131"/>
      <c r="C22" s="132"/>
      <c r="D22" s="122"/>
      <c r="E22" s="123"/>
      <c r="F22" s="123"/>
      <c r="G22" s="124"/>
    </row>
    <row r="23" spans="1:7" ht="20.100000000000001" customHeight="1" thickBot="1" x14ac:dyDescent="0.25">
      <c r="A23" s="130"/>
      <c r="B23" s="133"/>
      <c r="C23" s="134"/>
      <c r="D23" s="125"/>
      <c r="E23" s="126"/>
      <c r="F23" s="126"/>
      <c r="G23" s="127"/>
    </row>
    <row r="24" spans="1:7" ht="14.1" customHeight="1" x14ac:dyDescent="0.2">
      <c r="A24" s="2"/>
      <c r="B24" s="2"/>
      <c r="C24" s="2"/>
      <c r="D24" s="2"/>
      <c r="E24" s="2"/>
      <c r="F24" s="2"/>
      <c r="G24" s="2"/>
    </row>
    <row r="25" spans="1:7" ht="20.25" customHeight="1" x14ac:dyDescent="0.2">
      <c r="A25" s="112" t="s">
        <v>14</v>
      </c>
      <c r="B25" s="112"/>
      <c r="C25" s="112"/>
      <c r="D25" s="112"/>
      <c r="E25" s="112"/>
      <c r="F25" s="112"/>
      <c r="G25" s="112"/>
    </row>
    <row r="26" spans="1:7" ht="20.25" customHeight="1" x14ac:dyDescent="0.2">
      <c r="A26" s="112" t="s">
        <v>15</v>
      </c>
      <c r="B26" s="112"/>
      <c r="C26" s="112"/>
      <c r="D26" s="112"/>
      <c r="E26" s="112"/>
      <c r="F26" s="112"/>
      <c r="G26" s="112"/>
    </row>
  </sheetData>
  <mergeCells count="26">
    <mergeCell ref="A25:G25"/>
    <mergeCell ref="A26:G26"/>
    <mergeCell ref="B16:C16"/>
    <mergeCell ref="A18:A19"/>
    <mergeCell ref="B18:C19"/>
    <mergeCell ref="D18:G23"/>
    <mergeCell ref="A20:A21"/>
    <mergeCell ref="B20:C21"/>
    <mergeCell ref="A22:A23"/>
    <mergeCell ref="B22:C23"/>
    <mergeCell ref="B15:C15"/>
    <mergeCell ref="D1:G1"/>
    <mergeCell ref="C2:E2"/>
    <mergeCell ref="C3:E3"/>
    <mergeCell ref="B5:C5"/>
    <mergeCell ref="A6:G6"/>
    <mergeCell ref="B7:C7"/>
    <mergeCell ref="E7:E16"/>
    <mergeCell ref="F7:F16"/>
    <mergeCell ref="B8:C8"/>
    <mergeCell ref="B9:C9"/>
    <mergeCell ref="B10:C10"/>
    <mergeCell ref="B11:C11"/>
    <mergeCell ref="B12:C12"/>
    <mergeCell ref="B13:C13"/>
    <mergeCell ref="B14:C14"/>
  </mergeCells>
  <printOptions horizontalCentered="1"/>
  <pageMargins left="0.19685039370078741" right="0.19685039370078741" top="0.31496062992125984" bottom="0.39370078740157483" header="0.39370078740157483" footer="0"/>
  <pageSetup paperSize="9" scale="8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G26"/>
  <sheetViews>
    <sheetView zoomScaleNormal="100" zoomScalePageLayoutView="150" workbookViewId="0">
      <selection activeCell="I7" sqref="I7"/>
    </sheetView>
  </sheetViews>
  <sheetFormatPr baseColWidth="10" defaultColWidth="9" defaultRowHeight="14.1" customHeight="1" x14ac:dyDescent="0.2"/>
  <cols>
    <col min="1" max="1" width="20" style="1" customWidth="1"/>
    <col min="2" max="2" width="19.83203125" style="1" customWidth="1"/>
    <col min="3" max="3" width="40.83203125" style="1" customWidth="1"/>
    <col min="4" max="7" width="12.5" style="1" customWidth="1"/>
    <col min="8" max="16384" width="9" style="1"/>
  </cols>
  <sheetData>
    <row r="1" spans="1:7" ht="56.25" customHeight="1" x14ac:dyDescent="0.2">
      <c r="D1" s="104"/>
      <c r="E1" s="104"/>
      <c r="F1" s="104"/>
      <c r="G1" s="104"/>
    </row>
    <row r="2" spans="1:7" ht="45" customHeight="1" x14ac:dyDescent="0.2">
      <c r="C2" s="104" t="s">
        <v>11</v>
      </c>
      <c r="D2" s="138"/>
      <c r="E2" s="138"/>
    </row>
    <row r="3" spans="1:7" ht="14.25" customHeight="1" x14ac:dyDescent="0.2">
      <c r="C3" s="135" t="s">
        <v>10</v>
      </c>
      <c r="D3" s="135"/>
      <c r="E3" s="135"/>
    </row>
    <row r="4" spans="1:7" ht="11.25" customHeight="1" x14ac:dyDescent="0.2"/>
    <row r="5" spans="1:7" ht="18.75" customHeight="1" x14ac:dyDescent="0.2">
      <c r="A5" s="4" t="s">
        <v>4</v>
      </c>
      <c r="B5" s="136" t="s">
        <v>3</v>
      </c>
      <c r="C5" s="137"/>
      <c r="D5" s="5" t="s">
        <v>0</v>
      </c>
      <c r="E5" s="6" t="s">
        <v>5</v>
      </c>
      <c r="F5" s="5" t="s">
        <v>1</v>
      </c>
      <c r="G5" s="7" t="s">
        <v>2</v>
      </c>
    </row>
    <row r="6" spans="1:7" ht="15" customHeight="1" x14ac:dyDescent="0.2">
      <c r="A6" s="135" t="s">
        <v>13</v>
      </c>
      <c r="B6" s="135"/>
      <c r="C6" s="135"/>
      <c r="D6" s="135"/>
      <c r="E6" s="135"/>
      <c r="F6" s="135"/>
      <c r="G6" s="135"/>
    </row>
    <row r="7" spans="1:7" customFormat="1" ht="26.45" customHeight="1" x14ac:dyDescent="0.2">
      <c r="A7" s="8"/>
      <c r="B7" s="103"/>
      <c r="C7" s="103"/>
      <c r="D7" s="9"/>
      <c r="E7" s="139"/>
      <c r="F7" s="111"/>
      <c r="G7" s="10"/>
    </row>
    <row r="8" spans="1:7" customFormat="1" ht="26.45" customHeight="1" x14ac:dyDescent="0.2">
      <c r="A8" s="8"/>
      <c r="B8" s="103"/>
      <c r="C8" s="103"/>
      <c r="D8" s="9"/>
      <c r="E8" s="139"/>
      <c r="F8" s="111"/>
      <c r="G8" s="10"/>
    </row>
    <row r="9" spans="1:7" customFormat="1" ht="26.45" customHeight="1" x14ac:dyDescent="0.2">
      <c r="A9" s="8"/>
      <c r="B9" s="103"/>
      <c r="C9" s="103"/>
      <c r="D9" s="9"/>
      <c r="E9" s="139"/>
      <c r="F9" s="111"/>
      <c r="G9" s="10"/>
    </row>
    <row r="10" spans="1:7" customFormat="1" ht="26.45" customHeight="1" x14ac:dyDescent="0.2">
      <c r="A10" s="8"/>
      <c r="B10" s="103"/>
      <c r="C10" s="103"/>
      <c r="D10" s="9"/>
      <c r="E10" s="139"/>
      <c r="F10" s="111"/>
      <c r="G10" s="10"/>
    </row>
    <row r="11" spans="1:7" customFormat="1" ht="26.45" customHeight="1" x14ac:dyDescent="0.2">
      <c r="A11" s="8"/>
      <c r="B11" s="103"/>
      <c r="C11" s="103"/>
      <c r="D11" s="9"/>
      <c r="E11" s="139"/>
      <c r="F11" s="111"/>
      <c r="G11" s="10"/>
    </row>
    <row r="12" spans="1:7" customFormat="1" ht="26.45" customHeight="1" x14ac:dyDescent="0.2">
      <c r="A12" s="8"/>
      <c r="B12" s="103"/>
      <c r="C12" s="103"/>
      <c r="D12" s="9"/>
      <c r="E12" s="139"/>
      <c r="F12" s="111"/>
      <c r="G12" s="10"/>
    </row>
    <row r="13" spans="1:7" customFormat="1" ht="26.45" customHeight="1" x14ac:dyDescent="0.2">
      <c r="A13" s="8"/>
      <c r="B13" s="103"/>
      <c r="C13" s="103"/>
      <c r="D13" s="9"/>
      <c r="E13" s="139"/>
      <c r="F13" s="111"/>
      <c r="G13" s="10"/>
    </row>
    <row r="14" spans="1:7" customFormat="1" ht="26.45" customHeight="1" x14ac:dyDescent="0.2">
      <c r="A14" s="8"/>
      <c r="B14" s="103"/>
      <c r="C14" s="103"/>
      <c r="D14" s="9"/>
      <c r="E14" s="139"/>
      <c r="F14" s="111"/>
      <c r="G14" s="10"/>
    </row>
    <row r="15" spans="1:7" customFormat="1" ht="26.45" customHeight="1" x14ac:dyDescent="0.2">
      <c r="A15" s="8"/>
      <c r="B15" s="103"/>
      <c r="C15" s="103"/>
      <c r="D15" s="9"/>
      <c r="E15" s="139"/>
      <c r="F15" s="111"/>
      <c r="G15" s="10"/>
    </row>
    <row r="16" spans="1:7" customFormat="1" ht="26.45" customHeight="1" x14ac:dyDescent="0.2">
      <c r="A16" s="8"/>
      <c r="B16" s="103"/>
      <c r="C16" s="103"/>
      <c r="D16" s="9"/>
      <c r="E16" s="139"/>
      <c r="F16" s="111"/>
      <c r="G16" s="10"/>
    </row>
    <row r="17" spans="1:7" ht="37.5" customHeight="1" thickBot="1" x14ac:dyDescent="0.25">
      <c r="A17" s="3"/>
      <c r="B17" s="3"/>
      <c r="C17" s="3"/>
    </row>
    <row r="18" spans="1:7" ht="20.100000000000001" customHeight="1" x14ac:dyDescent="0.2">
      <c r="A18" s="113" t="s">
        <v>7</v>
      </c>
      <c r="B18" s="115"/>
      <c r="C18" s="116"/>
      <c r="D18" s="119" t="s">
        <v>8</v>
      </c>
      <c r="E18" s="120"/>
      <c r="F18" s="120"/>
      <c r="G18" s="121"/>
    </row>
    <row r="19" spans="1:7" ht="20.100000000000001" customHeight="1" x14ac:dyDescent="0.2">
      <c r="A19" s="114"/>
      <c r="B19" s="117"/>
      <c r="C19" s="118"/>
      <c r="D19" s="122"/>
      <c r="E19" s="123"/>
      <c r="F19" s="123"/>
      <c r="G19" s="124"/>
    </row>
    <row r="20" spans="1:7" ht="20.100000000000001" customHeight="1" x14ac:dyDescent="0.2">
      <c r="A20" s="114" t="s">
        <v>9</v>
      </c>
      <c r="B20" s="128"/>
      <c r="C20" s="129"/>
      <c r="D20" s="122"/>
      <c r="E20" s="123"/>
      <c r="F20" s="123"/>
      <c r="G20" s="124"/>
    </row>
    <row r="21" spans="1:7" ht="20.100000000000001" customHeight="1" x14ac:dyDescent="0.2">
      <c r="A21" s="114"/>
      <c r="B21" s="128"/>
      <c r="C21" s="129"/>
      <c r="D21" s="122"/>
      <c r="E21" s="123"/>
      <c r="F21" s="123"/>
      <c r="G21" s="124"/>
    </row>
    <row r="22" spans="1:7" ht="20.100000000000001" customHeight="1" x14ac:dyDescent="0.2">
      <c r="A22" s="114" t="s">
        <v>6</v>
      </c>
      <c r="B22" s="131"/>
      <c r="C22" s="132"/>
      <c r="D22" s="122"/>
      <c r="E22" s="123"/>
      <c r="F22" s="123"/>
      <c r="G22" s="124"/>
    </row>
    <row r="23" spans="1:7" ht="20.100000000000001" customHeight="1" thickBot="1" x14ac:dyDescent="0.25">
      <c r="A23" s="130"/>
      <c r="B23" s="133"/>
      <c r="C23" s="134"/>
      <c r="D23" s="125"/>
      <c r="E23" s="126"/>
      <c r="F23" s="126"/>
      <c r="G23" s="127"/>
    </row>
    <row r="24" spans="1:7" ht="14.1" customHeight="1" x14ac:dyDescent="0.2">
      <c r="A24" s="2"/>
      <c r="B24" s="2"/>
      <c r="C24" s="2"/>
      <c r="D24" s="2"/>
      <c r="E24" s="2"/>
      <c r="F24" s="2"/>
      <c r="G24" s="2"/>
    </row>
    <row r="25" spans="1:7" ht="20.25" customHeight="1" x14ac:dyDescent="0.2">
      <c r="A25" s="112" t="s">
        <v>14</v>
      </c>
      <c r="B25" s="112"/>
      <c r="C25" s="112"/>
      <c r="D25" s="112"/>
      <c r="E25" s="112"/>
      <c r="F25" s="112"/>
      <c r="G25" s="112"/>
    </row>
    <row r="26" spans="1:7" ht="20.25" customHeight="1" x14ac:dyDescent="0.2">
      <c r="A26" s="112" t="s">
        <v>15</v>
      </c>
      <c r="B26" s="112"/>
      <c r="C26" s="112"/>
      <c r="D26" s="112"/>
      <c r="E26" s="112"/>
      <c r="F26" s="112"/>
      <c r="G26" s="112"/>
    </row>
  </sheetData>
  <mergeCells count="26">
    <mergeCell ref="D1:G1"/>
    <mergeCell ref="A6:G6"/>
    <mergeCell ref="B5:C5"/>
    <mergeCell ref="A25:G25"/>
    <mergeCell ref="A26:G26"/>
    <mergeCell ref="C2:E2"/>
    <mergeCell ref="C3:E3"/>
    <mergeCell ref="A18:A19"/>
    <mergeCell ref="A20:A21"/>
    <mergeCell ref="A22:A23"/>
    <mergeCell ref="D18:G23"/>
    <mergeCell ref="B18:C19"/>
    <mergeCell ref="B20:C21"/>
    <mergeCell ref="B22:C23"/>
    <mergeCell ref="F7:F16"/>
    <mergeCell ref="E7:E16"/>
    <mergeCell ref="B7:C7"/>
    <mergeCell ref="B8:C8"/>
    <mergeCell ref="B9:C9"/>
    <mergeCell ref="B10:C10"/>
    <mergeCell ref="B16:C16"/>
    <mergeCell ref="B11:C11"/>
    <mergeCell ref="B12:C12"/>
    <mergeCell ref="B13:C13"/>
    <mergeCell ref="B14:C14"/>
    <mergeCell ref="B15:C15"/>
  </mergeCells>
  <printOptions horizontalCentered="1"/>
  <pageMargins left="0.19685039370078741" right="0.19685039370078741" top="0.31496062992125984" bottom="0.39370078740157483" header="0.39370078740157483" footer="0"/>
  <pageSetup paperSize="9" scale="8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2fd53d93-3f4c-4b90-b511-bd6bdbb4fba9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Récap cadeau</vt:lpstr>
      <vt:lpstr>Filterbox</vt:lpstr>
      <vt:lpstr>Diesel</vt:lpstr>
      <vt:lpstr>Habitacle_Cabine</vt:lpstr>
      <vt:lpstr>Air_Lucht</vt:lpstr>
      <vt:lpstr>Huile_Olie</vt:lpstr>
      <vt:lpstr>SUSTAINera</vt:lpstr>
      <vt:lpstr>ERP</vt:lpstr>
      <vt:lpstr>Air_Lucht!Impression_des_titres</vt:lpstr>
      <vt:lpstr>Diesel!Impression_des_titres</vt:lpstr>
      <vt:lpstr>ERP!Impression_des_titres</vt:lpstr>
      <vt:lpstr>Filterbox!Impression_des_titres</vt:lpstr>
      <vt:lpstr>Habitacle_Cabine!Impression_des_titres</vt:lpstr>
      <vt:lpstr>Huile_Olie!Impression_des_titres</vt:lpstr>
      <vt:lpstr>SUSTAINera!Impression_des_titres</vt:lpstr>
      <vt:lpstr>Air_Lucht!Zone_d_impression</vt:lpstr>
      <vt:lpstr>Diesel!Zone_d_impression</vt:lpstr>
      <vt:lpstr>Filterbox!Zone_d_impression</vt:lpstr>
      <vt:lpstr>Habitacle_Cabine!Zone_d_impression</vt:lpstr>
      <vt:lpstr>Huile_Olie!Zone_d_impression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GIANNA ZAGHET - PPCF875</dc:creator>
  <cp:lastModifiedBy>NANCY BOTMAN</cp:lastModifiedBy>
  <cp:lastPrinted>2023-06-08T11:57:12Z</cp:lastPrinted>
  <dcterms:created xsi:type="dcterms:W3CDTF">2019-08-20T15:05:31Z</dcterms:created>
  <dcterms:modified xsi:type="dcterms:W3CDTF">2026-06-30T12:53:27Z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2020-12-16T15:15:27Z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/>
  </property>
  <property fmtid="{D5CDD505-2E9C-101B-9397-08002B2CF9AE}" pid="8" name="MSIP_Label_2fd53d93-3f4c-4b90-b511-bd6bdbb4fba9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